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19. zasedání 30_11_2016\hodnocení\"/>
    </mc:Choice>
  </mc:AlternateContent>
  <bookViews>
    <workbookView xWindow="0" yWindow="0" windowWidth="23040" windowHeight="8772" activeTab="6"/>
  </bookViews>
  <sheets>
    <sheet name="celorocni cinnost,film.kancelar" sheetId="1" r:id="rId1"/>
    <sheet name="JK" sheetId="2" r:id="rId2"/>
    <sheet name="PB" sheetId="3" r:id="rId3"/>
    <sheet name="PV" sheetId="4" r:id="rId4"/>
    <sheet name="PM" sheetId="5" r:id="rId5"/>
    <sheet name="RN" sheetId="6" r:id="rId6"/>
    <sheet name="ZK" sheetId="7" r:id="rId7"/>
  </sheets>
  <definedNames>
    <definedName name="_xlnm.Print_Area" localSheetId="0">'celorocni cinnost,film.kancelar'!$A$1:$Y$35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P33" i="7"/>
  <c r="P32" i="7"/>
  <c r="P31" i="7"/>
  <c r="P30" i="7"/>
  <c r="P29" i="7"/>
  <c r="P28" i="7"/>
  <c r="P27" i="7"/>
  <c r="P26" i="7"/>
  <c r="P25" i="7"/>
  <c r="P24" i="7"/>
  <c r="P23" i="7"/>
  <c r="P22" i="7"/>
  <c r="E34" i="6"/>
  <c r="P33" i="6"/>
  <c r="P32" i="6"/>
  <c r="P31" i="6"/>
  <c r="P30" i="6"/>
  <c r="P29" i="6"/>
  <c r="P28" i="6"/>
  <c r="P27" i="6"/>
  <c r="P26" i="6"/>
  <c r="P25" i="6"/>
  <c r="P24" i="6"/>
  <c r="P23" i="6"/>
  <c r="P22" i="6"/>
  <c r="E34" i="5"/>
  <c r="P33" i="5"/>
  <c r="P32" i="5"/>
  <c r="P31" i="5"/>
  <c r="P30" i="5"/>
  <c r="P29" i="5"/>
  <c r="P28" i="5"/>
  <c r="P27" i="5"/>
  <c r="P26" i="5"/>
  <c r="P25" i="5"/>
  <c r="P24" i="5"/>
  <c r="P23" i="5"/>
  <c r="P22" i="5"/>
  <c r="E34" i="4"/>
  <c r="P33" i="4"/>
  <c r="P32" i="4"/>
  <c r="P31" i="4"/>
  <c r="P30" i="4"/>
  <c r="P29" i="4"/>
  <c r="P28" i="4"/>
  <c r="P27" i="4"/>
  <c r="P26" i="4"/>
  <c r="P25" i="4"/>
  <c r="P24" i="4"/>
  <c r="P23" i="4"/>
  <c r="P22" i="4"/>
  <c r="E34" i="3"/>
  <c r="P33" i="3"/>
  <c r="P32" i="3"/>
  <c r="P31" i="3"/>
  <c r="P30" i="3"/>
  <c r="P29" i="3"/>
  <c r="P28" i="3"/>
  <c r="P27" i="3"/>
  <c r="P26" i="3"/>
  <c r="P25" i="3"/>
  <c r="P24" i="3"/>
  <c r="P23" i="3"/>
  <c r="P22" i="3"/>
  <c r="E34" i="2"/>
  <c r="P33" i="2"/>
  <c r="P32" i="2"/>
  <c r="P31" i="2"/>
  <c r="P30" i="2"/>
  <c r="P29" i="2"/>
  <c r="P28" i="2"/>
  <c r="P27" i="2"/>
  <c r="P26" i="2"/>
  <c r="P25" i="2"/>
  <c r="P24" i="2"/>
  <c r="P23" i="2"/>
  <c r="P22" i="2"/>
  <c r="Y23" i="1"/>
  <c r="Y24" i="1"/>
  <c r="Y25" i="1"/>
  <c r="Y26" i="1"/>
  <c r="Y27" i="1"/>
  <c r="Y28" i="1"/>
  <c r="Y29" i="1"/>
  <c r="Y30" i="1"/>
  <c r="Y31" i="1"/>
  <c r="Y22" i="1"/>
  <c r="P22" i="1" l="1"/>
  <c r="Q34" i="1" l="1"/>
  <c r="E34" i="1" l="1"/>
  <c r="P30" i="1"/>
  <c r="H30" i="1"/>
  <c r="P31" i="1"/>
  <c r="H31" i="1"/>
  <c r="P32" i="1"/>
  <c r="H32" i="1"/>
  <c r="Q35" i="1" l="1"/>
  <c r="P28" i="1" l="1"/>
  <c r="H28" i="1"/>
  <c r="P27" i="1"/>
  <c r="H27" i="1"/>
  <c r="H22" i="1"/>
  <c r="P33" i="1"/>
  <c r="H33" i="1"/>
  <c r="P24" i="1"/>
  <c r="H24" i="1"/>
  <c r="P23" i="1"/>
  <c r="H23" i="1"/>
  <c r="P25" i="1"/>
  <c r="H25" i="1"/>
  <c r="P26" i="1"/>
  <c r="H26" i="1"/>
  <c r="P29" i="1"/>
  <c r="H29" i="1"/>
</calcChain>
</file>

<file path=xl/sharedStrings.xml><?xml version="1.0" encoding="utf-8"?>
<sst xmlns="http://schemas.openxmlformats.org/spreadsheetml/2006/main" count="681" uniqueCount="114">
  <si>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</si>
  <si>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</si>
  <si>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</si>
  <si>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</si>
  <si>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</si>
  <si>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</si>
  <si>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</si>
  <si>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</si>
  <si>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</si>
  <si>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</si>
  <si>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</si>
  <si>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</si>
  <si>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</si>
  <si>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</si>
  <si>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</si>
  <si>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</si>
  <si>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</si>
  <si>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</si>
  <si>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</si>
  <si>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</si>
  <si>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</si>
  <si>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</si>
  <si>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</si>
  <si>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</si>
  <si>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názve projektu</t>
  </si>
  <si>
    <t>max. podíl dotace na celkových nákladech projektu</t>
  </si>
  <si>
    <t>zbývá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</si>
  <si>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</si>
  <si>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</si>
  <si>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</si>
  <si>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Hodnota a význam díla nebo projektu</t>
  </si>
  <si>
    <t>Personální zajištění díla nebo projektu</t>
  </si>
  <si>
    <t xml:space="preserve">Realizační strategie 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</si>
  <si>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</t>
    </r>
  </si>
  <si>
    <t>Podpora celoroční činnosti institucí působících v oblasti kinematografie v letech 2017 a 2018 (dvouletý grant) a filmových kanceláří pro rok 2017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</si>
  <si>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2016-5-3-28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</si>
  <si>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30. srpna 2016 do 30. září 2016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</si>
  <si>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7 000 000 Kč</t>
    </r>
  </si>
  <si>
    <t>dle žádosti, nejpozději však do 31. ledna 2019</t>
  </si>
  <si>
    <t>v případě filmových kanceláří dle žádosti, nejpozději však do 31. ledna 20185</t>
  </si>
  <si>
    <t>1. Podpora projektů, které v širokém měřítku propagují český film a ovlivňují pohled na český film jako kvalitní hodnotné dílo a zároveň tak vytvářejí zpětnou vazbu pro českou filmovou tvorbu</t>
  </si>
  <si>
    <t>2.  Podpora projektů, které vytvářejí lepší podmínky pro český filmový průmysl</t>
  </si>
  <si>
    <t>Celoroční činnost institucí</t>
  </si>
  <si>
    <t xml:space="preserve">Podpora je určena na celoroční institucionální činnost, která je přístupná široké odborné veřejnosti a napomáhá rozvoji české kinematografie prostřednictvím podpory mezinárodních vztahů, informovanosti jednotlivých </t>
  </si>
  <si>
    <t xml:space="preserve">subjektů působících v kinematografii. Podpora není primárně směřována pro podporu činnosti institucí, která je směřována pouze k vlastním členům dané instituce a do vnitřního života instituce. </t>
  </si>
  <si>
    <t>Podpora je udělována jako dvouletý grant.</t>
  </si>
  <si>
    <t>Filmové kanceláře</t>
  </si>
  <si>
    <t xml:space="preserve">Podpora je určena také pro podporu činnosti filmových kanceláří působících v České republice pro rok 2017 – filmovou kanceláří jsou myšleny ty subjekty, které v jednotlivých krajích/regionech/místech apod. působí </t>
  </si>
  <si>
    <t xml:space="preserve">jako podpora filmového průmyslu a jejich činnost je zaměřena na takové aktivity jako je např. poskytování informací pro filmové producenty, pomoc při natáčení (administrativní záležitostí jako zábory apod.) pomoc </t>
  </si>
  <si>
    <t>nemůže být použita v rámci regionálních filmových fondů (tzn. subjektů věnujících se na regionální úrovni podpoře filmových projektů) k podpoře třetích subjektů v grantových či podobných řízeních.</t>
  </si>
  <si>
    <t xml:space="preserve">při vyhledávání lokací, kontakty na místní infrastrukturu, podpora místnímu audiovizuálnímu průmyslu apod. Podpora je udělována jako jednoletý grant. Podpora musí být použita na činnost filmové kanceláře, dotace </t>
  </si>
  <si>
    <t>Kritéria podpory u filmových kanceláří jsou:</t>
  </si>
  <si>
    <t>1. podíl činnosti filmové kanceláře ve prospěch filmového průmyslu (v porovnání s jejími dalšími činnostmi např. podpora cestovního ruchu apod.)</t>
  </si>
  <si>
    <t>2. šíře a kvalita aktivit ve prospěch filmového průmyslu</t>
  </si>
  <si>
    <t>3. dlouhodobá udržitelnost činnosti filmové kanceláře</t>
  </si>
  <si>
    <t xml:space="preserve">Z celkové alokace pro tuto výzvu je zhruba 1 mil. Kč určen pro podporu filmových kanceláří s předpokládanou podporou jednoho projektu ve výši 200-400 tisíc Kč. </t>
  </si>
  <si>
    <t>Tyto částky jsou pouze orientační a mohou se podle celkové situace přijatých žádostí měnit.</t>
  </si>
  <si>
    <t>1463/2016</t>
  </si>
  <si>
    <t>1488/2016</t>
  </si>
  <si>
    <t>1489/2016</t>
  </si>
  <si>
    <t>1490/2016</t>
  </si>
  <si>
    <t>1491/2016</t>
  </si>
  <si>
    <t>1492/2016</t>
  </si>
  <si>
    <t>1493/2016</t>
  </si>
  <si>
    <t>1494/2016</t>
  </si>
  <si>
    <t>1495/2016</t>
  </si>
  <si>
    <t>1496/2016</t>
  </si>
  <si>
    <t>1497/2016</t>
  </si>
  <si>
    <t>1498/2016</t>
  </si>
  <si>
    <t>Destinační společnost Východní Čechy</t>
  </si>
  <si>
    <t>Jeseníky - Sdružení cestovního ruchu</t>
  </si>
  <si>
    <t>Moravian-Silesian Tourism</t>
  </si>
  <si>
    <t>Asociace animovaného filmu</t>
  </si>
  <si>
    <t>DOC.DREAM services</t>
  </si>
  <si>
    <t>"Jihočeský patriot"</t>
  </si>
  <si>
    <t xml:space="preserve">Institut dokumentárního filmu </t>
  </si>
  <si>
    <t>Regionální filmový fond</t>
  </si>
  <si>
    <t>Sdružení přátel Cinepuru</t>
  </si>
  <si>
    <t>FILMFEST</t>
  </si>
  <si>
    <t>Masarykova univerzita</t>
  </si>
  <si>
    <t>Vysočina Tourism</t>
  </si>
  <si>
    <t>East Bohemia Film Office</t>
  </si>
  <si>
    <t>Jeseníky Film Office</t>
  </si>
  <si>
    <t>Film Commission North Moravia and Silesia</t>
  </si>
  <si>
    <t>Činnost Asociace animovaného filmu 2017-2018</t>
  </si>
  <si>
    <t>Celoroční činnost DOC.DREAM 2017/2018</t>
  </si>
  <si>
    <t>Jižní Čechy filmové</t>
  </si>
  <si>
    <t>Filmová kancelář Zlín</t>
  </si>
  <si>
    <t>Sdružení přátel Cinepuru - propagace českého filmu vydáváním filmového dvouměsíčníku Cinepur a na on-line platformě cinepur.cz</t>
  </si>
  <si>
    <t>Kabinet filmové historie</t>
  </si>
  <si>
    <t>Filmová kancelář Brno</t>
  </si>
  <si>
    <t>ano</t>
  </si>
  <si>
    <t>ne</t>
  </si>
  <si>
    <t>neuvedeno</t>
  </si>
  <si>
    <t>46%</t>
  </si>
  <si>
    <t>0%-90%</t>
  </si>
  <si>
    <t>57%</t>
  </si>
  <si>
    <t>90%</t>
  </si>
  <si>
    <t>50%-100%</t>
  </si>
  <si>
    <t>0%-38%</t>
  </si>
  <si>
    <t>88%</t>
  </si>
  <si>
    <t>76%-81%</t>
  </si>
  <si>
    <t>43%</t>
  </si>
  <si>
    <t>75%-85%</t>
  </si>
  <si>
    <t>31.12.2017</t>
  </si>
  <si>
    <t>31.1.2018</t>
  </si>
  <si>
    <t>31.1.2019</t>
  </si>
  <si>
    <t>31.12.2018</t>
  </si>
  <si>
    <t>0%--90%</t>
  </si>
  <si>
    <t>x</t>
  </si>
  <si>
    <t>Propagace českého dokumentárního filmu 2017-2018</t>
  </si>
  <si>
    <t>Činnost Filmové kanceláře Kraje Vysočina 2017</t>
  </si>
  <si>
    <t>dotace</t>
  </si>
  <si>
    <t>Institut dokumentárního filmu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</si>
</sst>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</borders>
  <cellStyleXfs count="3">
    <xf numFmtId="0" fontId="0" fillId="0" borderId="0"/>
    <xf numFmtId="0" fontId="4" fillId="0" borderId="0" applyFill="0" applyProtection="0"/>
    <xf numFmtId="0" fontId="5" fillId="0" borderId="0" applyFill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left" vertical="top" wrapText="1"/>
    </xf>
    <xf numFmtId="10" fontId="2" fillId="2" borderId="0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9" fontId="2" fillId="2" borderId="3" xfId="0" applyNumberFormat="1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/>
    <xf numFmtId="3" fontId="6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 applyProtection="1">
      <alignment horizontal="left" vertical="top"/>
    </xf>
    <xf numFmtId="4" fontId="2" fillId="0" borderId="2" xfId="0" applyNumberFormat="1" applyFont="1" applyFill="1" applyBorder="1" applyAlignment="1">
      <alignment horizontal="left" vertical="top"/>
    </xf>
    <xf numFmtId="3" fontId="2" fillId="0" borderId="2" xfId="0" applyNumberFormat="1" applyFont="1" applyFill="1" applyBorder="1" applyAlignment="1">
      <alignment horizontal="right" vertical="top"/>
    </xf>
    <xf numFmtId="49" fontId="6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right" vertical="top"/>
    </xf>
    <xf numFmtId="9" fontId="2" fillId="0" borderId="2" xfId="0" applyNumberFormat="1" applyFont="1" applyFill="1" applyBorder="1" applyAlignment="1">
      <alignment horizontal="right" vertical="top"/>
    </xf>
    <xf numFmtId="14" fontId="2" fillId="0" borderId="2" xfId="0" applyNumberFormat="1" applyFont="1" applyFill="1" applyBorder="1" applyAlignment="1">
      <alignment horizontal="right" vertical="top"/>
    </xf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0" fontId="4" fillId="0" borderId="0" xfId="1" applyFill="1" applyProtection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A7" zoomScale="90" zoomScaleNormal="90" workbookViewId="0">
      <selection activeCell="A7" sqref="A1:XFD1048576"/>
    </sheetView>
  </sheetViews>
  <sheetFormatPr defaultColWidth="9.109375" defaultRowHeight="12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x14ac:dyDescent="0.3">
      <c r="B7" s="1" t="s">
        <v>38</v>
      </c>
      <c r="I7" s="1" t="s">
        <v>43</v>
      </c>
    </row>
    <row r="8" spans="1:9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x14ac:dyDescent="0.3">
      <c r="I11" s="1" t="s">
        <v>46</v>
      </c>
    </row>
    <row r="12" spans="1:9" x14ac:dyDescent="0.3">
      <c r="A12" s="1" t="s">
        <v>51</v>
      </c>
      <c r="I12" s="1" t="s">
        <v>47</v>
      </c>
    </row>
    <row r="13" spans="1:9" x14ac:dyDescent="0.3">
      <c r="A13" s="1" t="s">
        <v>52</v>
      </c>
      <c r="I13" s="1" t="s">
        <v>48</v>
      </c>
    </row>
    <row r="14" spans="1:9" x14ac:dyDescent="0.3">
      <c r="A14" s="1" t="s">
        <v>53</v>
      </c>
      <c r="I14" s="1" t="s">
        <v>50</v>
      </c>
    </row>
    <row r="15" spans="1:9" x14ac:dyDescent="0.3">
      <c r="A15" s="1" t="s">
        <v>54</v>
      </c>
      <c r="I15" s="1" t="s">
        <v>49</v>
      </c>
    </row>
    <row r="16" spans="1:9" x14ac:dyDescent="0.3">
      <c r="A16" s="1" t="s">
        <v>55</v>
      </c>
    </row>
    <row r="17" spans="1:26" x14ac:dyDescent="0.3">
      <c r="A17" s="1" t="s">
        <v>56</v>
      </c>
    </row>
    <row r="20" spans="1:26" ht="113.4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  <c r="Q20" s="3" t="s">
        <v>11</v>
      </c>
      <c r="R20" s="3" t="s">
        <v>12</v>
      </c>
      <c r="S20" s="3" t="s">
        <v>13</v>
      </c>
      <c r="T20" s="3" t="s">
        <v>14</v>
      </c>
      <c r="U20" s="3" t="s">
        <v>15</v>
      </c>
      <c r="V20" s="3" t="s">
        <v>16</v>
      </c>
      <c r="W20" s="3" t="s">
        <v>17</v>
      </c>
      <c r="X20" s="3" t="s">
        <v>18</v>
      </c>
      <c r="Y20" s="3" t="s">
        <v>25</v>
      </c>
    </row>
    <row r="21" spans="1:26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  <c r="Q21" s="13"/>
      <c r="R21" s="13"/>
      <c r="S21" s="13"/>
      <c r="T21" s="13"/>
      <c r="U21" s="14"/>
      <c r="V21" s="14"/>
      <c r="W21" s="15"/>
      <c r="X21" s="13"/>
      <c r="Y21" s="10"/>
    </row>
    <row r="22" spans="1:26" x14ac:dyDescent="0.2">
      <c r="A22" s="16" t="s">
        <v>63</v>
      </c>
      <c r="B22" s="17" t="s">
        <v>75</v>
      </c>
      <c r="C22" s="18" t="s">
        <v>110</v>
      </c>
      <c r="D22" s="19">
        <v>19440000</v>
      </c>
      <c r="E22" s="19">
        <v>4000000</v>
      </c>
      <c r="F22" s="20">
        <v>60</v>
      </c>
      <c r="G22" s="26" t="s">
        <v>109</v>
      </c>
      <c r="H22" s="21">
        <f>SUM(F22:G22)</f>
        <v>60</v>
      </c>
      <c r="I22" s="22">
        <v>23.5</v>
      </c>
      <c r="J22" s="22">
        <v>13</v>
      </c>
      <c r="K22" s="22">
        <v>13.333299999999999</v>
      </c>
      <c r="L22" s="22">
        <v>4.5</v>
      </c>
      <c r="M22" s="22">
        <v>8</v>
      </c>
      <c r="N22" s="22">
        <v>12.333299999999999</v>
      </c>
      <c r="O22" s="22">
        <v>9.8332999999999995</v>
      </c>
      <c r="P22" s="23">
        <f>SUM(I22:O22)</f>
        <v>84.499899999999997</v>
      </c>
      <c r="Q22" s="24">
        <v>2500000</v>
      </c>
      <c r="R22" s="27" t="s">
        <v>112</v>
      </c>
      <c r="S22" s="25" t="s">
        <v>91</v>
      </c>
      <c r="T22" s="28" t="s">
        <v>91</v>
      </c>
      <c r="U22" s="25" t="s">
        <v>99</v>
      </c>
      <c r="V22" s="28">
        <v>0.38</v>
      </c>
      <c r="W22" s="25" t="s">
        <v>107</v>
      </c>
      <c r="X22" s="25" t="s">
        <v>107</v>
      </c>
      <c r="Y22" s="28">
        <f>Q22/(0.7*D22)</f>
        <v>0.18371546149323928</v>
      </c>
      <c r="Z22" s="9"/>
    </row>
    <row r="23" spans="1:26" x14ac:dyDescent="0.2">
      <c r="A23" s="16" t="s">
        <v>60</v>
      </c>
      <c r="B23" s="17" t="s">
        <v>72</v>
      </c>
      <c r="C23" s="18" t="s">
        <v>84</v>
      </c>
      <c r="D23" s="19">
        <v>954000</v>
      </c>
      <c r="E23" s="19">
        <v>500000</v>
      </c>
      <c r="F23" s="20">
        <v>50</v>
      </c>
      <c r="G23" s="20">
        <v>29</v>
      </c>
      <c r="H23" s="21">
        <f>SUM(F23:G23)</f>
        <v>79</v>
      </c>
      <c r="I23" s="22">
        <v>23.833300000000001</v>
      </c>
      <c r="J23" s="22">
        <v>12.666700000000001</v>
      </c>
      <c r="K23" s="22">
        <v>12.166700000000001</v>
      </c>
      <c r="L23" s="22">
        <v>4.8333000000000004</v>
      </c>
      <c r="M23" s="22">
        <v>8.6667000000000005</v>
      </c>
      <c r="N23" s="22">
        <v>12.666700000000001</v>
      </c>
      <c r="O23" s="22">
        <v>9</v>
      </c>
      <c r="P23" s="23">
        <f>SUM(I23:O23)</f>
        <v>83.833399999999997</v>
      </c>
      <c r="Q23" s="24">
        <v>500000</v>
      </c>
      <c r="R23" s="27" t="s">
        <v>112</v>
      </c>
      <c r="S23" s="25" t="s">
        <v>91</v>
      </c>
      <c r="T23" s="28" t="s">
        <v>91</v>
      </c>
      <c r="U23" s="25" t="s">
        <v>96</v>
      </c>
      <c r="V23" s="28">
        <v>0.75</v>
      </c>
      <c r="W23" s="25" t="s">
        <v>106</v>
      </c>
      <c r="X23" s="25" t="s">
        <v>106</v>
      </c>
      <c r="Y23" s="28">
        <f t="shared" ref="Y23:Y31" si="0">Q23/(0.7*D23)</f>
        <v>0.74872716382150339</v>
      </c>
      <c r="Z23" s="9"/>
    </row>
    <row r="24" spans="1:26" x14ac:dyDescent="0.2">
      <c r="A24" s="16" t="s">
        <v>61</v>
      </c>
      <c r="B24" s="17" t="s">
        <v>73</v>
      </c>
      <c r="C24" s="18" t="s">
        <v>85</v>
      </c>
      <c r="D24" s="19">
        <v>5961560</v>
      </c>
      <c r="E24" s="19">
        <v>3170670</v>
      </c>
      <c r="F24" s="20">
        <v>49</v>
      </c>
      <c r="G24" s="26" t="s">
        <v>109</v>
      </c>
      <c r="H24" s="21">
        <f>SUM(F24:G24)</f>
        <v>49</v>
      </c>
      <c r="I24" s="22">
        <v>23.333300000000001</v>
      </c>
      <c r="J24" s="22">
        <v>12.833299999999999</v>
      </c>
      <c r="K24" s="22">
        <v>11.833299999999999</v>
      </c>
      <c r="L24" s="22">
        <v>4.3333000000000004</v>
      </c>
      <c r="M24" s="22">
        <v>8</v>
      </c>
      <c r="N24" s="22">
        <v>12.166700000000001</v>
      </c>
      <c r="O24" s="22">
        <v>9.8332999999999995</v>
      </c>
      <c r="P24" s="23">
        <f>SUM(I24:O24)</f>
        <v>82.333200000000005</v>
      </c>
      <c r="Q24" s="24">
        <v>2000000</v>
      </c>
      <c r="R24" s="27" t="s">
        <v>112</v>
      </c>
      <c r="S24" s="25" t="s">
        <v>91</v>
      </c>
      <c r="T24" s="28" t="s">
        <v>91</v>
      </c>
      <c r="U24" s="25" t="s">
        <v>97</v>
      </c>
      <c r="V24" s="28">
        <v>0.9</v>
      </c>
      <c r="W24" s="25" t="s">
        <v>106</v>
      </c>
      <c r="X24" s="25" t="s">
        <v>106</v>
      </c>
      <c r="Y24" s="28">
        <f t="shared" si="0"/>
        <v>0.47926094128765917</v>
      </c>
      <c r="Z24" s="9"/>
    </row>
    <row r="25" spans="1:26" x14ac:dyDescent="0.2">
      <c r="A25" s="16" t="s">
        <v>59</v>
      </c>
      <c r="B25" s="17" t="s">
        <v>71</v>
      </c>
      <c r="C25" s="18" t="s">
        <v>83</v>
      </c>
      <c r="D25" s="19">
        <v>196000</v>
      </c>
      <c r="E25" s="19">
        <v>98000</v>
      </c>
      <c r="F25" s="20">
        <v>60</v>
      </c>
      <c r="G25" s="20">
        <v>30</v>
      </c>
      <c r="H25" s="21">
        <f>SUM(F25:G25)</f>
        <v>90</v>
      </c>
      <c r="I25" s="22">
        <v>21.833300000000001</v>
      </c>
      <c r="J25" s="22">
        <v>12.333299999999999</v>
      </c>
      <c r="K25" s="22">
        <v>11.166700000000001</v>
      </c>
      <c r="L25" s="22">
        <v>4.3333000000000004</v>
      </c>
      <c r="M25" s="22">
        <v>8.3332999999999995</v>
      </c>
      <c r="N25" s="22">
        <v>12.5</v>
      </c>
      <c r="O25" s="22">
        <v>7.8333000000000004</v>
      </c>
      <c r="P25" s="23">
        <f>SUM(I25:O25)</f>
        <v>78.333199999999991</v>
      </c>
      <c r="Q25" s="24">
        <v>98000</v>
      </c>
      <c r="R25" s="27" t="s">
        <v>112</v>
      </c>
      <c r="S25" s="25" t="s">
        <v>92</v>
      </c>
      <c r="T25" s="28" t="s">
        <v>91</v>
      </c>
      <c r="U25" s="25" t="s">
        <v>108</v>
      </c>
      <c r="V25" s="28">
        <v>0.9</v>
      </c>
      <c r="W25" s="25" t="s">
        <v>104</v>
      </c>
      <c r="X25" s="25" t="s">
        <v>104</v>
      </c>
      <c r="Y25" s="28">
        <f t="shared" si="0"/>
        <v>0.7142857142857143</v>
      </c>
      <c r="Z25" s="9"/>
    </row>
    <row r="26" spans="1:26" x14ac:dyDescent="0.2">
      <c r="A26" s="16" t="s">
        <v>58</v>
      </c>
      <c r="B26" s="17" t="s">
        <v>70</v>
      </c>
      <c r="C26" s="18" t="s">
        <v>82</v>
      </c>
      <c r="D26" s="19">
        <v>359960</v>
      </c>
      <c r="E26" s="19">
        <v>323964</v>
      </c>
      <c r="F26" s="20">
        <v>25</v>
      </c>
      <c r="G26" s="20">
        <v>25</v>
      </c>
      <c r="H26" s="21">
        <f>SUM(F26:G26)</f>
        <v>50</v>
      </c>
      <c r="I26" s="22">
        <v>22.5</v>
      </c>
      <c r="J26" s="22">
        <v>12.833299999999999</v>
      </c>
      <c r="K26" s="22">
        <v>12</v>
      </c>
      <c r="L26" s="22">
        <v>3.5</v>
      </c>
      <c r="M26" s="22">
        <v>6.3333000000000004</v>
      </c>
      <c r="N26" s="22">
        <v>12</v>
      </c>
      <c r="O26" s="22">
        <v>8</v>
      </c>
      <c r="P26" s="23">
        <f>SUM(I26:O26)</f>
        <v>77.166600000000003</v>
      </c>
      <c r="Q26" s="24">
        <v>200000</v>
      </c>
      <c r="R26" s="27" t="s">
        <v>112</v>
      </c>
      <c r="S26" s="25" t="s">
        <v>92</v>
      </c>
      <c r="T26" s="28" t="s">
        <v>91</v>
      </c>
      <c r="U26" s="25" t="s">
        <v>95</v>
      </c>
      <c r="V26" s="28">
        <v>0.9</v>
      </c>
      <c r="W26" s="25" t="s">
        <v>105</v>
      </c>
      <c r="X26" s="25" t="s">
        <v>105</v>
      </c>
      <c r="Y26" s="28">
        <f t="shared" si="0"/>
        <v>0.7937389868715572</v>
      </c>
      <c r="Z26" s="9"/>
    </row>
    <row r="27" spans="1:26" x14ac:dyDescent="0.2">
      <c r="A27" s="16" t="s">
        <v>64</v>
      </c>
      <c r="B27" s="17" t="s">
        <v>76</v>
      </c>
      <c r="C27" s="18" t="s">
        <v>87</v>
      </c>
      <c r="D27" s="19">
        <v>961448</v>
      </c>
      <c r="E27" s="19">
        <v>400000</v>
      </c>
      <c r="F27" s="20">
        <v>53</v>
      </c>
      <c r="G27" s="20">
        <v>33</v>
      </c>
      <c r="H27" s="21">
        <f>SUM(F27:G27)</f>
        <v>86</v>
      </c>
      <c r="I27" s="22">
        <v>21.5</v>
      </c>
      <c r="J27" s="22">
        <v>10.5</v>
      </c>
      <c r="K27" s="22">
        <v>10.5</v>
      </c>
      <c r="L27" s="22">
        <v>3.8332999999999999</v>
      </c>
      <c r="M27" s="22">
        <v>8.8332999999999995</v>
      </c>
      <c r="N27" s="22">
        <v>10</v>
      </c>
      <c r="O27" s="22">
        <v>8.6667000000000005</v>
      </c>
      <c r="P27" s="23">
        <f>SUM(I27:O27)</f>
        <v>73.833300000000008</v>
      </c>
      <c r="Q27" s="24">
        <v>282000</v>
      </c>
      <c r="R27" s="27" t="s">
        <v>112</v>
      </c>
      <c r="S27" s="25" t="s">
        <v>91</v>
      </c>
      <c r="T27" s="28" t="s">
        <v>91</v>
      </c>
      <c r="U27" s="25" t="s">
        <v>100</v>
      </c>
      <c r="V27" s="28">
        <v>0.88</v>
      </c>
      <c r="W27" s="25" t="s">
        <v>105</v>
      </c>
      <c r="X27" s="25" t="s">
        <v>105</v>
      </c>
      <c r="Y27" s="28">
        <f t="shared" si="0"/>
        <v>0.41901084911211306</v>
      </c>
      <c r="Z27" s="9"/>
    </row>
    <row r="28" spans="1:26" x14ac:dyDescent="0.2">
      <c r="A28" s="16" t="s">
        <v>65</v>
      </c>
      <c r="B28" s="17" t="s">
        <v>77</v>
      </c>
      <c r="C28" s="18" t="s">
        <v>88</v>
      </c>
      <c r="D28" s="19">
        <v>2612820</v>
      </c>
      <c r="E28" s="19">
        <v>1400000</v>
      </c>
      <c r="F28" s="20">
        <v>60</v>
      </c>
      <c r="G28" s="20">
        <v>30</v>
      </c>
      <c r="H28" s="21">
        <f>SUM(F28:G28)</f>
        <v>90</v>
      </c>
      <c r="I28" s="22">
        <v>22.5</v>
      </c>
      <c r="J28" s="22">
        <v>12.333299999999999</v>
      </c>
      <c r="K28" s="22">
        <v>11.166700000000001</v>
      </c>
      <c r="L28" s="22">
        <v>4.3333000000000004</v>
      </c>
      <c r="M28" s="22">
        <v>6.8333000000000004</v>
      </c>
      <c r="N28" s="22">
        <v>8.3332999999999995</v>
      </c>
      <c r="O28" s="22">
        <v>8.1667000000000005</v>
      </c>
      <c r="P28" s="23">
        <f>SUM(I28:O28)</f>
        <v>73.666600000000003</v>
      </c>
      <c r="Q28" s="24">
        <v>1000000</v>
      </c>
      <c r="R28" s="27" t="s">
        <v>112</v>
      </c>
      <c r="S28" s="25" t="s">
        <v>91</v>
      </c>
      <c r="T28" s="28" t="s">
        <v>91</v>
      </c>
      <c r="U28" s="25" t="s">
        <v>101</v>
      </c>
      <c r="V28" s="28">
        <v>0.81</v>
      </c>
      <c r="W28" s="25" t="s">
        <v>107</v>
      </c>
      <c r="X28" s="25" t="s">
        <v>107</v>
      </c>
      <c r="Y28" s="28">
        <f t="shared" si="0"/>
        <v>0.54675462855130796</v>
      </c>
      <c r="Z28" s="9"/>
    </row>
    <row r="29" spans="1:26" x14ac:dyDescent="0.2">
      <c r="A29" s="16" t="s">
        <v>57</v>
      </c>
      <c r="B29" s="17" t="s">
        <v>69</v>
      </c>
      <c r="C29" s="18" t="s">
        <v>81</v>
      </c>
      <c r="D29" s="19">
        <v>184412</v>
      </c>
      <c r="E29" s="19">
        <v>84412</v>
      </c>
      <c r="F29" s="20">
        <v>42</v>
      </c>
      <c r="G29" s="20">
        <v>33</v>
      </c>
      <c r="H29" s="21">
        <f>SUM(F29:G29)</f>
        <v>75</v>
      </c>
      <c r="I29" s="22">
        <v>20.5</v>
      </c>
      <c r="J29" s="22">
        <v>11.166700000000001</v>
      </c>
      <c r="K29" s="22">
        <v>10.5</v>
      </c>
      <c r="L29" s="22">
        <v>4</v>
      </c>
      <c r="M29" s="22">
        <v>8</v>
      </c>
      <c r="N29" s="22">
        <v>10.833299999999999</v>
      </c>
      <c r="O29" s="22">
        <v>7.8333000000000004</v>
      </c>
      <c r="P29" s="23">
        <f>SUM(I29:O29)</f>
        <v>72.833299999999994</v>
      </c>
      <c r="Q29" s="24">
        <v>84000</v>
      </c>
      <c r="R29" s="27" t="s">
        <v>112</v>
      </c>
      <c r="S29" s="25" t="s">
        <v>91</v>
      </c>
      <c r="T29" s="28" t="s">
        <v>91</v>
      </c>
      <c r="U29" s="25" t="s">
        <v>94</v>
      </c>
      <c r="V29" s="28">
        <v>0.65</v>
      </c>
      <c r="W29" s="25" t="s">
        <v>104</v>
      </c>
      <c r="X29" s="25" t="s">
        <v>104</v>
      </c>
      <c r="Y29" s="28">
        <f t="shared" si="0"/>
        <v>0.65071687308851922</v>
      </c>
      <c r="Z29" s="9"/>
    </row>
    <row r="30" spans="1:26" x14ac:dyDescent="0.2">
      <c r="A30" s="18" t="s">
        <v>68</v>
      </c>
      <c r="B30" s="17" t="s">
        <v>80</v>
      </c>
      <c r="C30" s="18" t="s">
        <v>111</v>
      </c>
      <c r="D30" s="19">
        <v>109620</v>
      </c>
      <c r="E30" s="19">
        <v>54789</v>
      </c>
      <c r="F30" s="20">
        <v>20</v>
      </c>
      <c r="G30" s="20">
        <v>35</v>
      </c>
      <c r="H30" s="21">
        <f>SUM(F30:G30)</f>
        <v>55</v>
      </c>
      <c r="I30" s="22">
        <v>19.166699999999999</v>
      </c>
      <c r="J30" s="22">
        <v>9.6667000000000005</v>
      </c>
      <c r="K30" s="22">
        <v>10</v>
      </c>
      <c r="L30" s="22">
        <v>4.5</v>
      </c>
      <c r="M30" s="22">
        <v>8.3332999999999995</v>
      </c>
      <c r="N30" s="22">
        <v>10.833299999999999</v>
      </c>
      <c r="O30" s="22">
        <v>7.6666999999999996</v>
      </c>
      <c r="P30" s="23">
        <f>SUM(I30:O30)</f>
        <v>70.166700000000006</v>
      </c>
      <c r="Q30" s="24">
        <v>54000</v>
      </c>
      <c r="R30" s="27" t="s">
        <v>112</v>
      </c>
      <c r="S30" s="25" t="s">
        <v>91</v>
      </c>
      <c r="T30" s="28" t="s">
        <v>91</v>
      </c>
      <c r="U30" s="25" t="s">
        <v>97</v>
      </c>
      <c r="V30" s="28">
        <v>0.9</v>
      </c>
      <c r="W30" s="25" t="s">
        <v>104</v>
      </c>
      <c r="X30" s="25" t="s">
        <v>104</v>
      </c>
      <c r="Y30" s="28">
        <f t="shared" si="0"/>
        <v>0.70372976776917662</v>
      </c>
      <c r="Z30" s="9"/>
    </row>
    <row r="31" spans="1:26" x14ac:dyDescent="0.2">
      <c r="A31" s="16" t="s">
        <v>67</v>
      </c>
      <c r="B31" s="17" t="s">
        <v>79</v>
      </c>
      <c r="C31" s="18" t="s">
        <v>90</v>
      </c>
      <c r="D31" s="19">
        <v>600000</v>
      </c>
      <c r="E31" s="19">
        <v>400000</v>
      </c>
      <c r="F31" s="20">
        <v>60</v>
      </c>
      <c r="G31" s="20">
        <v>33</v>
      </c>
      <c r="H31" s="21">
        <f>SUM(F31:G31)</f>
        <v>93</v>
      </c>
      <c r="I31" s="22">
        <v>21</v>
      </c>
      <c r="J31" s="22">
        <v>9.8332999999999995</v>
      </c>
      <c r="K31" s="22">
        <v>10.333299999999999</v>
      </c>
      <c r="L31" s="22">
        <v>4.3333000000000004</v>
      </c>
      <c r="M31" s="22">
        <v>8.1667000000000005</v>
      </c>
      <c r="N31" s="22">
        <v>8.5</v>
      </c>
      <c r="O31" s="22">
        <v>7.1666999999999996</v>
      </c>
      <c r="P31" s="23">
        <f>SUM(I31:O31)</f>
        <v>69.333300000000008</v>
      </c>
      <c r="Q31" s="24">
        <v>282000</v>
      </c>
      <c r="R31" s="27" t="s">
        <v>112</v>
      </c>
      <c r="S31" s="25" t="s">
        <v>91</v>
      </c>
      <c r="T31" s="28" t="s">
        <v>91</v>
      </c>
      <c r="U31" s="25" t="s">
        <v>103</v>
      </c>
      <c r="V31" s="28">
        <v>0.85</v>
      </c>
      <c r="W31" s="25" t="s">
        <v>104</v>
      </c>
      <c r="X31" s="25" t="s">
        <v>104</v>
      </c>
      <c r="Y31" s="28">
        <f t="shared" si="0"/>
        <v>0.67142857142857137</v>
      </c>
      <c r="Z31" s="9"/>
    </row>
    <row r="32" spans="1:26" x14ac:dyDescent="0.2">
      <c r="A32" s="16" t="s">
        <v>66</v>
      </c>
      <c r="B32" s="17" t="s">
        <v>78</v>
      </c>
      <c r="C32" s="18" t="s">
        <v>89</v>
      </c>
      <c r="D32" s="19">
        <v>7008200</v>
      </c>
      <c r="E32" s="19">
        <v>1820000</v>
      </c>
      <c r="F32" s="20">
        <v>28</v>
      </c>
      <c r="G32" s="20">
        <v>30</v>
      </c>
      <c r="H32" s="21">
        <f>SUM(F32:G32)</f>
        <v>58</v>
      </c>
      <c r="I32" s="22">
        <v>12.333299999999999</v>
      </c>
      <c r="J32" s="22">
        <v>8.5</v>
      </c>
      <c r="K32" s="22">
        <v>8.5</v>
      </c>
      <c r="L32" s="22">
        <v>4</v>
      </c>
      <c r="M32" s="22">
        <v>6.5</v>
      </c>
      <c r="N32" s="22">
        <v>6.8333000000000004</v>
      </c>
      <c r="O32" s="22">
        <v>6.8333000000000004</v>
      </c>
      <c r="P32" s="23">
        <f>SUM(I32:O32)</f>
        <v>53.499900000000004</v>
      </c>
      <c r="Q32" s="24"/>
      <c r="R32" s="27"/>
      <c r="S32" s="25" t="s">
        <v>92</v>
      </c>
      <c r="T32" s="28"/>
      <c r="U32" s="25" t="s">
        <v>102</v>
      </c>
      <c r="V32" s="28"/>
      <c r="W32" s="25" t="s">
        <v>107</v>
      </c>
      <c r="X32" s="29"/>
      <c r="Y32" s="28"/>
      <c r="Z32" s="9"/>
    </row>
    <row r="33" spans="1:26" x14ac:dyDescent="0.2">
      <c r="A33" s="16" t="s">
        <v>62</v>
      </c>
      <c r="B33" s="17" t="s">
        <v>74</v>
      </c>
      <c r="C33" s="18" t="s">
        <v>86</v>
      </c>
      <c r="D33" s="19">
        <v>800000</v>
      </c>
      <c r="E33" s="19">
        <v>400000</v>
      </c>
      <c r="F33" s="20">
        <v>53</v>
      </c>
      <c r="G33" s="26" t="s">
        <v>109</v>
      </c>
      <c r="H33" s="21">
        <f>SUM(F33:G33)</f>
        <v>53</v>
      </c>
      <c r="I33" s="22">
        <v>12.333299999999999</v>
      </c>
      <c r="J33" s="22">
        <v>8.3332999999999995</v>
      </c>
      <c r="K33" s="22">
        <v>7.3333000000000004</v>
      </c>
      <c r="L33" s="22">
        <v>3.6667000000000001</v>
      </c>
      <c r="M33" s="22">
        <v>7.1666999999999996</v>
      </c>
      <c r="N33" s="22">
        <v>7.3333000000000004</v>
      </c>
      <c r="O33" s="22">
        <v>6</v>
      </c>
      <c r="P33" s="23">
        <f>SUM(I33:O33)</f>
        <v>52.166600000000003</v>
      </c>
      <c r="Q33" s="24"/>
      <c r="R33" s="27"/>
      <c r="S33" s="25" t="s">
        <v>93</v>
      </c>
      <c r="T33" s="28"/>
      <c r="U33" s="25" t="s">
        <v>98</v>
      </c>
      <c r="V33" s="28"/>
      <c r="W33" s="25" t="s">
        <v>107</v>
      </c>
      <c r="X33" s="29"/>
      <c r="Y33" s="28"/>
      <c r="Z33" s="9"/>
    </row>
    <row r="34" spans="1:26" x14ac:dyDescent="0.3">
      <c r="E34" s="7">
        <f>SUM(E22:E33)</f>
        <v>12651835</v>
      </c>
      <c r="Q34" s="7">
        <f>SUM(Q22:Q33)</f>
        <v>7000000</v>
      </c>
    </row>
    <row r="35" spans="1:26" x14ac:dyDescent="0.3">
      <c r="D35" s="6"/>
      <c r="E35" s="7"/>
      <c r="P35" s="1" t="s">
        <v>26</v>
      </c>
      <c r="Q35" s="7">
        <f>7000000-Q34</f>
        <v>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22:I33">
      <formula1>0</formula1>
      <formula2>30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" sqref="P22:P33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5" workbookViewId="0">
      <selection activeCell="A15" sqref="A1:XFD1048576"/>
    </sheetView>
  </sheetViews>
  <sheetFormatPr defaultColWidth="9.109375" defaultRowHeight="14.4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ht="12" x14ac:dyDescent="0.3">
      <c r="B7" s="1" t="s">
        <v>38</v>
      </c>
      <c r="I7" s="1" t="s">
        <v>43</v>
      </c>
    </row>
    <row r="8" spans="1:9" ht="12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ht="12" x14ac:dyDescent="0.3">
      <c r="I11" s="1" t="s">
        <v>46</v>
      </c>
    </row>
    <row r="12" spans="1:9" ht="12" x14ac:dyDescent="0.3">
      <c r="A12" s="1" t="s">
        <v>51</v>
      </c>
      <c r="I12" s="1" t="s">
        <v>47</v>
      </c>
    </row>
    <row r="13" spans="1:9" ht="12" x14ac:dyDescent="0.3">
      <c r="A13" s="1" t="s">
        <v>52</v>
      </c>
      <c r="I13" s="1" t="s">
        <v>48</v>
      </c>
    </row>
    <row r="14" spans="1:9" ht="12" x14ac:dyDescent="0.3">
      <c r="A14" s="1" t="s">
        <v>53</v>
      </c>
      <c r="I14" s="1" t="s">
        <v>50</v>
      </c>
    </row>
    <row r="15" spans="1:9" ht="12" x14ac:dyDescent="0.3">
      <c r="A15" s="1" t="s">
        <v>54</v>
      </c>
      <c r="I15" s="1" t="s">
        <v>49</v>
      </c>
    </row>
    <row r="16" spans="1:9" ht="12" x14ac:dyDescent="0.3">
      <c r="A16" s="1" t="s">
        <v>55</v>
      </c>
    </row>
    <row r="17" spans="1:16" ht="12" x14ac:dyDescent="0.3">
      <c r="A17" s="1" t="s">
        <v>56</v>
      </c>
    </row>
    <row r="19" spans="1:16" ht="12" x14ac:dyDescent="0.3"/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ht="12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ht="12" x14ac:dyDescent="0.2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22">
        <v>20</v>
      </c>
      <c r="J22" s="22">
        <v>12</v>
      </c>
      <c r="K22" s="22">
        <v>12</v>
      </c>
      <c r="L22" s="22">
        <v>3</v>
      </c>
      <c r="M22" s="22">
        <v>10</v>
      </c>
      <c r="N22" s="22">
        <v>10</v>
      </c>
      <c r="O22" s="22">
        <v>8</v>
      </c>
      <c r="P22" s="23">
        <f>SUM(I22:O22)</f>
        <v>75</v>
      </c>
    </row>
    <row r="23" spans="1:16" ht="12" x14ac:dyDescent="0.2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22">
        <v>25</v>
      </c>
      <c r="J23" s="22">
        <v>13</v>
      </c>
      <c r="K23" s="22">
        <v>12</v>
      </c>
      <c r="L23" s="22">
        <v>4</v>
      </c>
      <c r="M23" s="22">
        <v>5</v>
      </c>
      <c r="N23" s="22">
        <v>7</v>
      </c>
      <c r="O23" s="22">
        <v>8</v>
      </c>
      <c r="P23" s="23">
        <f>SUM(I23:O23)</f>
        <v>74</v>
      </c>
    </row>
    <row r="24" spans="1:16" ht="12" x14ac:dyDescent="0.2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22">
        <v>25</v>
      </c>
      <c r="J24" s="22">
        <v>13</v>
      </c>
      <c r="K24" s="22">
        <v>12</v>
      </c>
      <c r="L24" s="22">
        <v>4</v>
      </c>
      <c r="M24" s="22">
        <v>8</v>
      </c>
      <c r="N24" s="22">
        <v>10</v>
      </c>
      <c r="O24" s="22">
        <v>8</v>
      </c>
      <c r="P24" s="23">
        <f>SUM(I24:O24)</f>
        <v>80</v>
      </c>
    </row>
    <row r="25" spans="1:16" ht="12" x14ac:dyDescent="0.2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22">
        <v>25</v>
      </c>
      <c r="J25" s="22">
        <v>13</v>
      </c>
      <c r="K25" s="22">
        <v>12</v>
      </c>
      <c r="L25" s="22">
        <v>5</v>
      </c>
      <c r="M25" s="22">
        <v>10</v>
      </c>
      <c r="N25" s="22">
        <v>12</v>
      </c>
      <c r="O25" s="22">
        <v>9</v>
      </c>
      <c r="P25" s="23">
        <f>SUM(I25:O25)</f>
        <v>86</v>
      </c>
    </row>
    <row r="26" spans="1:16" ht="12" x14ac:dyDescent="0.2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22">
        <v>22</v>
      </c>
      <c r="J26" s="22">
        <v>12</v>
      </c>
      <c r="K26" s="22">
        <v>11</v>
      </c>
      <c r="L26" s="22">
        <v>5</v>
      </c>
      <c r="M26" s="22">
        <v>8</v>
      </c>
      <c r="N26" s="22">
        <v>12</v>
      </c>
      <c r="O26" s="22">
        <v>9</v>
      </c>
      <c r="P26" s="23">
        <f>SUM(I26:O26)</f>
        <v>79</v>
      </c>
    </row>
    <row r="27" spans="1:16" ht="12" x14ac:dyDescent="0.2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22">
        <v>15</v>
      </c>
      <c r="J27" s="22">
        <v>5</v>
      </c>
      <c r="K27" s="22">
        <v>8</v>
      </c>
      <c r="L27" s="22">
        <v>4</v>
      </c>
      <c r="M27" s="22">
        <v>6</v>
      </c>
      <c r="N27" s="22">
        <v>8</v>
      </c>
      <c r="O27" s="22">
        <v>6</v>
      </c>
      <c r="P27" s="23">
        <f>SUM(I27:O27)</f>
        <v>52</v>
      </c>
    </row>
    <row r="28" spans="1:16" ht="12" x14ac:dyDescent="0.2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22">
        <v>22</v>
      </c>
      <c r="J28" s="22">
        <v>13</v>
      </c>
      <c r="K28" s="22">
        <v>13</v>
      </c>
      <c r="L28" s="22">
        <v>5</v>
      </c>
      <c r="M28" s="22">
        <v>8</v>
      </c>
      <c r="N28" s="22">
        <v>12</v>
      </c>
      <c r="O28" s="22">
        <v>10</v>
      </c>
      <c r="P28" s="23">
        <f>SUM(I28:O28)</f>
        <v>83</v>
      </c>
    </row>
    <row r="29" spans="1:16" ht="12" x14ac:dyDescent="0.2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22">
        <v>25</v>
      </c>
      <c r="J29" s="22">
        <v>10</v>
      </c>
      <c r="K29" s="22">
        <v>12</v>
      </c>
      <c r="L29" s="22">
        <v>4</v>
      </c>
      <c r="M29" s="22">
        <v>10</v>
      </c>
      <c r="N29" s="22">
        <v>11</v>
      </c>
      <c r="O29" s="22">
        <v>8</v>
      </c>
      <c r="P29" s="23">
        <f>SUM(I29:O29)</f>
        <v>80</v>
      </c>
    </row>
    <row r="30" spans="1:16" ht="12" x14ac:dyDescent="0.2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22">
        <v>25</v>
      </c>
      <c r="J30" s="22">
        <v>13</v>
      </c>
      <c r="K30" s="22">
        <v>13</v>
      </c>
      <c r="L30" s="22">
        <v>4</v>
      </c>
      <c r="M30" s="22">
        <v>7</v>
      </c>
      <c r="N30" s="22">
        <v>10</v>
      </c>
      <c r="O30" s="22">
        <v>9</v>
      </c>
      <c r="P30" s="23">
        <f>SUM(I30:O30)</f>
        <v>81</v>
      </c>
    </row>
    <row r="31" spans="1:16" ht="12" x14ac:dyDescent="0.2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22">
        <v>13</v>
      </c>
      <c r="J31" s="22">
        <v>7</v>
      </c>
      <c r="K31" s="22">
        <v>7</v>
      </c>
      <c r="L31" s="22">
        <v>5</v>
      </c>
      <c r="M31" s="22">
        <v>6</v>
      </c>
      <c r="N31" s="22">
        <v>9</v>
      </c>
      <c r="O31" s="22">
        <v>7</v>
      </c>
      <c r="P31" s="23">
        <f>SUM(I31:O31)</f>
        <v>54</v>
      </c>
    </row>
    <row r="32" spans="1:16" ht="12" x14ac:dyDescent="0.2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22">
        <v>25</v>
      </c>
      <c r="J32" s="22">
        <v>12</v>
      </c>
      <c r="K32" s="22">
        <v>12</v>
      </c>
      <c r="L32" s="22">
        <v>4</v>
      </c>
      <c r="M32" s="22">
        <v>7</v>
      </c>
      <c r="N32" s="22">
        <v>11</v>
      </c>
      <c r="O32" s="22">
        <v>7</v>
      </c>
      <c r="P32" s="23">
        <f>SUM(I32:O32)</f>
        <v>78</v>
      </c>
    </row>
    <row r="33" spans="1:16" ht="12" x14ac:dyDescent="0.2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22">
        <v>22</v>
      </c>
      <c r="J33" s="22">
        <v>10</v>
      </c>
      <c r="K33" s="22">
        <v>12</v>
      </c>
      <c r="L33" s="22">
        <v>5</v>
      </c>
      <c r="M33" s="22">
        <v>9</v>
      </c>
      <c r="N33" s="22">
        <v>12</v>
      </c>
      <c r="O33" s="22">
        <v>8</v>
      </c>
      <c r="P33" s="23">
        <f>SUM(I33:O33)</f>
        <v>78</v>
      </c>
    </row>
    <row r="34" spans="1:16" ht="12" x14ac:dyDescent="0.3">
      <c r="E34" s="7">
        <f>SUM(E22:E33)</f>
        <v>12651835</v>
      </c>
    </row>
    <row r="35" spans="1:16" ht="12" x14ac:dyDescent="0.3">
      <c r="D35" s="6"/>
      <c r="E35" s="7"/>
    </row>
    <row r="36" spans="1:16" ht="12" x14ac:dyDescent="0.3"/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6" workbookViewId="0">
      <selection activeCell="I22" sqref="I22:O33"/>
    </sheetView>
  </sheetViews>
  <sheetFormatPr defaultColWidth="9.109375" defaultRowHeight="12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x14ac:dyDescent="0.3">
      <c r="B7" s="1" t="s">
        <v>38</v>
      </c>
      <c r="I7" s="1" t="s">
        <v>43</v>
      </c>
    </row>
    <row r="8" spans="1:9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x14ac:dyDescent="0.3">
      <c r="I11" s="1" t="s">
        <v>46</v>
      </c>
    </row>
    <row r="12" spans="1:9" x14ac:dyDescent="0.3">
      <c r="A12" s="1" t="s">
        <v>51</v>
      </c>
      <c r="I12" s="1" t="s">
        <v>47</v>
      </c>
    </row>
    <row r="13" spans="1:9" x14ac:dyDescent="0.3">
      <c r="A13" s="1" t="s">
        <v>52</v>
      </c>
      <c r="I13" s="1" t="s">
        <v>48</v>
      </c>
    </row>
    <row r="14" spans="1:9" x14ac:dyDescent="0.3">
      <c r="A14" s="1" t="s">
        <v>53</v>
      </c>
      <c r="I14" s="1" t="s">
        <v>50</v>
      </c>
    </row>
    <row r="15" spans="1:9" x14ac:dyDescent="0.3">
      <c r="A15" s="1" t="s">
        <v>54</v>
      </c>
      <c r="I15" s="1" t="s">
        <v>49</v>
      </c>
    </row>
    <row r="16" spans="1:9" x14ac:dyDescent="0.3">
      <c r="A16" s="1" t="s">
        <v>55</v>
      </c>
    </row>
    <row r="17" spans="1:16" x14ac:dyDescent="0.3">
      <c r="A17" s="1" t="s">
        <v>56</v>
      </c>
    </row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x14ac:dyDescent="0.2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22">
        <v>22</v>
      </c>
      <c r="J22" s="22">
        <v>10</v>
      </c>
      <c r="K22" s="22">
        <v>10</v>
      </c>
      <c r="L22" s="22">
        <v>5</v>
      </c>
      <c r="M22" s="22">
        <v>7</v>
      </c>
      <c r="N22" s="22">
        <v>12</v>
      </c>
      <c r="O22" s="22">
        <v>8</v>
      </c>
      <c r="P22" s="23">
        <f>SUM(I22:O22)</f>
        <v>74</v>
      </c>
    </row>
    <row r="23" spans="1:16" x14ac:dyDescent="0.2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22">
        <v>25</v>
      </c>
      <c r="J23" s="22">
        <v>13</v>
      </c>
      <c r="K23" s="22">
        <v>13</v>
      </c>
      <c r="L23" s="22">
        <v>4</v>
      </c>
      <c r="M23" s="22">
        <v>6</v>
      </c>
      <c r="N23" s="22">
        <v>12</v>
      </c>
      <c r="O23" s="22">
        <v>8</v>
      </c>
      <c r="P23" s="23">
        <f>SUM(I23:O23)</f>
        <v>81</v>
      </c>
    </row>
    <row r="24" spans="1:16" x14ac:dyDescent="0.2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22">
        <v>22</v>
      </c>
      <c r="J24" s="22">
        <v>12</v>
      </c>
      <c r="K24" s="22">
        <v>10</v>
      </c>
      <c r="L24" s="22">
        <v>5</v>
      </c>
      <c r="M24" s="22">
        <v>8</v>
      </c>
      <c r="N24" s="22">
        <v>12</v>
      </c>
      <c r="O24" s="22">
        <v>8</v>
      </c>
      <c r="P24" s="23">
        <f>SUM(I24:O24)</f>
        <v>77</v>
      </c>
    </row>
    <row r="25" spans="1:16" x14ac:dyDescent="0.2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22">
        <v>23</v>
      </c>
      <c r="J25" s="22">
        <v>10</v>
      </c>
      <c r="K25" s="22">
        <v>11</v>
      </c>
      <c r="L25" s="22">
        <v>5</v>
      </c>
      <c r="M25" s="22">
        <v>7</v>
      </c>
      <c r="N25" s="22">
        <v>12</v>
      </c>
      <c r="O25" s="22">
        <v>9</v>
      </c>
      <c r="P25" s="23">
        <f>SUM(I25:O25)</f>
        <v>77</v>
      </c>
    </row>
    <row r="26" spans="1:16" x14ac:dyDescent="0.2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22">
        <v>23</v>
      </c>
      <c r="J26" s="22">
        <v>12</v>
      </c>
      <c r="K26" s="22">
        <v>12</v>
      </c>
      <c r="L26" s="22">
        <v>5</v>
      </c>
      <c r="M26" s="22">
        <v>8</v>
      </c>
      <c r="N26" s="22">
        <v>11</v>
      </c>
      <c r="O26" s="22">
        <v>10</v>
      </c>
      <c r="P26" s="23">
        <f>SUM(I26:O26)</f>
        <v>81</v>
      </c>
    </row>
    <row r="27" spans="1:16" x14ac:dyDescent="0.2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22">
        <v>14</v>
      </c>
      <c r="J27" s="22">
        <v>12</v>
      </c>
      <c r="K27" s="22">
        <v>10</v>
      </c>
      <c r="L27" s="22">
        <v>5</v>
      </c>
      <c r="M27" s="22">
        <v>7</v>
      </c>
      <c r="N27" s="22">
        <v>10</v>
      </c>
      <c r="O27" s="22">
        <v>6</v>
      </c>
      <c r="P27" s="23">
        <f>SUM(I27:O27)</f>
        <v>64</v>
      </c>
    </row>
    <row r="28" spans="1:16" x14ac:dyDescent="0.2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22">
        <v>25</v>
      </c>
      <c r="J28" s="22">
        <v>13</v>
      </c>
      <c r="K28" s="22">
        <v>12</v>
      </c>
      <c r="L28" s="22">
        <v>5</v>
      </c>
      <c r="M28" s="22">
        <v>8</v>
      </c>
      <c r="N28" s="22">
        <v>12</v>
      </c>
      <c r="O28" s="22">
        <v>10</v>
      </c>
      <c r="P28" s="23">
        <f>SUM(I28:O28)</f>
        <v>85</v>
      </c>
    </row>
    <row r="29" spans="1:16" x14ac:dyDescent="0.2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22">
        <v>21</v>
      </c>
      <c r="J29" s="22">
        <v>11</v>
      </c>
      <c r="K29" s="22">
        <v>9</v>
      </c>
      <c r="L29" s="22">
        <v>5</v>
      </c>
      <c r="M29" s="22">
        <v>9</v>
      </c>
      <c r="N29" s="22">
        <v>10</v>
      </c>
      <c r="O29" s="22">
        <v>9</v>
      </c>
      <c r="P29" s="23">
        <f>SUM(I29:O29)</f>
        <v>74</v>
      </c>
    </row>
    <row r="30" spans="1:16" x14ac:dyDescent="0.2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22">
        <v>24</v>
      </c>
      <c r="J30" s="22">
        <v>12</v>
      </c>
      <c r="K30" s="22">
        <v>12</v>
      </c>
      <c r="L30" s="22">
        <v>5</v>
      </c>
      <c r="M30" s="22">
        <v>6</v>
      </c>
      <c r="N30" s="22">
        <v>7</v>
      </c>
      <c r="O30" s="22">
        <v>8</v>
      </c>
      <c r="P30" s="23">
        <f>SUM(I30:O30)</f>
        <v>74</v>
      </c>
    </row>
    <row r="31" spans="1:16" x14ac:dyDescent="0.2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22">
        <v>8</v>
      </c>
      <c r="J31" s="22">
        <v>10</v>
      </c>
      <c r="K31" s="22">
        <v>8</v>
      </c>
      <c r="L31" s="22">
        <v>5</v>
      </c>
      <c r="M31" s="22">
        <v>7</v>
      </c>
      <c r="N31" s="22">
        <v>7</v>
      </c>
      <c r="O31" s="22">
        <v>7</v>
      </c>
      <c r="P31" s="23">
        <f>SUM(I31:O31)</f>
        <v>52</v>
      </c>
    </row>
    <row r="32" spans="1:16" x14ac:dyDescent="0.2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22">
        <v>21</v>
      </c>
      <c r="J32" s="22">
        <v>9</v>
      </c>
      <c r="K32" s="22">
        <v>10</v>
      </c>
      <c r="L32" s="22">
        <v>5</v>
      </c>
      <c r="M32" s="22">
        <v>8</v>
      </c>
      <c r="N32" s="22">
        <v>6</v>
      </c>
      <c r="O32" s="22">
        <v>7</v>
      </c>
      <c r="P32" s="23">
        <f>SUM(I32:O32)</f>
        <v>66</v>
      </c>
    </row>
    <row r="33" spans="1:16" x14ac:dyDescent="0.2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22">
        <v>18</v>
      </c>
      <c r="J33" s="22">
        <v>9</v>
      </c>
      <c r="K33" s="22">
        <v>8</v>
      </c>
      <c r="L33" s="22">
        <v>5</v>
      </c>
      <c r="M33" s="22">
        <v>8</v>
      </c>
      <c r="N33" s="22">
        <v>9</v>
      </c>
      <c r="O33" s="22">
        <v>8</v>
      </c>
      <c r="P33" s="23">
        <f>SUM(I33:O33)</f>
        <v>65</v>
      </c>
    </row>
    <row r="34" spans="1:16" x14ac:dyDescent="0.3">
      <c r="E34" s="7">
        <f>SUM(E22:E33)</f>
        <v>12651835</v>
      </c>
    </row>
    <row r="35" spans="1:16" x14ac:dyDescent="0.3">
      <c r="D35" s="6"/>
      <c r="E35" s="7"/>
    </row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workbookViewId="0">
      <selection activeCell="I22" sqref="I22"/>
    </sheetView>
  </sheetViews>
  <sheetFormatPr defaultColWidth="9.109375" defaultRowHeight="14.4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ht="12" x14ac:dyDescent="0.3">
      <c r="B7" s="1" t="s">
        <v>38</v>
      </c>
      <c r="I7" s="1" t="s">
        <v>43</v>
      </c>
    </row>
    <row r="8" spans="1:9" ht="12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ht="12" x14ac:dyDescent="0.3">
      <c r="I11" s="1" t="s">
        <v>46</v>
      </c>
    </row>
    <row r="12" spans="1:9" ht="12" x14ac:dyDescent="0.3">
      <c r="A12" s="1" t="s">
        <v>51</v>
      </c>
      <c r="I12" s="1" t="s">
        <v>47</v>
      </c>
    </row>
    <row r="13" spans="1:9" ht="12" x14ac:dyDescent="0.3">
      <c r="A13" s="1" t="s">
        <v>52</v>
      </c>
      <c r="I13" s="1" t="s">
        <v>48</v>
      </c>
    </row>
    <row r="14" spans="1:9" ht="12" x14ac:dyDescent="0.3">
      <c r="A14" s="1" t="s">
        <v>53</v>
      </c>
      <c r="I14" s="1" t="s">
        <v>50</v>
      </c>
    </row>
    <row r="15" spans="1:9" ht="12" x14ac:dyDescent="0.3">
      <c r="A15" s="1" t="s">
        <v>54</v>
      </c>
      <c r="I15" s="1" t="s">
        <v>49</v>
      </c>
    </row>
    <row r="16" spans="1:9" ht="12" x14ac:dyDescent="0.3">
      <c r="A16" s="1" t="s">
        <v>55</v>
      </c>
    </row>
    <row r="17" spans="1:16" ht="12" x14ac:dyDescent="0.3">
      <c r="A17" s="1" t="s">
        <v>56</v>
      </c>
    </row>
    <row r="19" spans="1:16" ht="12" x14ac:dyDescent="0.3"/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ht="12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ht="12" x14ac:dyDescent="0.2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22">
        <v>20</v>
      </c>
      <c r="J22" s="22">
        <v>12</v>
      </c>
      <c r="K22" s="22">
        <v>10</v>
      </c>
      <c r="L22" s="22">
        <v>4</v>
      </c>
      <c r="M22" s="22">
        <v>8</v>
      </c>
      <c r="N22" s="22">
        <v>10</v>
      </c>
      <c r="O22" s="22">
        <v>8</v>
      </c>
      <c r="P22" s="23">
        <f>SUM(I22:O22)</f>
        <v>72</v>
      </c>
    </row>
    <row r="23" spans="1:16" ht="12" x14ac:dyDescent="0.2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22">
        <v>20</v>
      </c>
      <c r="J23" s="22">
        <v>13</v>
      </c>
      <c r="K23" s="22">
        <v>12</v>
      </c>
      <c r="L23" s="22">
        <v>3</v>
      </c>
      <c r="M23" s="22">
        <v>7</v>
      </c>
      <c r="N23" s="22">
        <v>14</v>
      </c>
      <c r="O23" s="22">
        <v>8</v>
      </c>
      <c r="P23" s="23">
        <f>SUM(I23:O23)</f>
        <v>77</v>
      </c>
    </row>
    <row r="24" spans="1:16" ht="12" x14ac:dyDescent="0.2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22">
        <v>20</v>
      </c>
      <c r="J24" s="22">
        <v>13</v>
      </c>
      <c r="K24" s="22">
        <v>12</v>
      </c>
      <c r="L24" s="22">
        <v>4</v>
      </c>
      <c r="M24" s="22">
        <v>9</v>
      </c>
      <c r="N24" s="22">
        <v>14</v>
      </c>
      <c r="O24" s="22">
        <v>8</v>
      </c>
      <c r="P24" s="23">
        <f>SUM(I24:O24)</f>
        <v>80</v>
      </c>
    </row>
    <row r="25" spans="1:16" ht="12" x14ac:dyDescent="0.2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22">
        <v>25</v>
      </c>
      <c r="J25" s="22">
        <v>14</v>
      </c>
      <c r="K25" s="22">
        <v>13</v>
      </c>
      <c r="L25" s="22">
        <v>5</v>
      </c>
      <c r="M25" s="22">
        <v>9</v>
      </c>
      <c r="N25" s="22">
        <v>14</v>
      </c>
      <c r="O25" s="22">
        <v>9</v>
      </c>
      <c r="P25" s="23">
        <f>SUM(I25:O25)</f>
        <v>89</v>
      </c>
    </row>
    <row r="26" spans="1:16" ht="12" x14ac:dyDescent="0.2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22">
        <v>26</v>
      </c>
      <c r="J26" s="22">
        <v>14</v>
      </c>
      <c r="K26" s="22">
        <v>12</v>
      </c>
      <c r="L26" s="22">
        <v>4</v>
      </c>
      <c r="M26" s="22">
        <v>8</v>
      </c>
      <c r="N26" s="22">
        <v>13</v>
      </c>
      <c r="O26" s="22">
        <v>10</v>
      </c>
      <c r="P26" s="23">
        <f>SUM(I26:O26)</f>
        <v>87</v>
      </c>
    </row>
    <row r="27" spans="1:16" ht="12" x14ac:dyDescent="0.2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22">
        <v>10</v>
      </c>
      <c r="J27" s="22">
        <v>7</v>
      </c>
      <c r="K27" s="22">
        <v>5</v>
      </c>
      <c r="L27" s="22">
        <v>3</v>
      </c>
      <c r="M27" s="22">
        <v>7</v>
      </c>
      <c r="N27" s="22">
        <v>6</v>
      </c>
      <c r="O27" s="22">
        <v>6</v>
      </c>
      <c r="P27" s="23">
        <f>SUM(I27:O27)</f>
        <v>44</v>
      </c>
    </row>
    <row r="28" spans="1:16" ht="12" x14ac:dyDescent="0.2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22">
        <v>25</v>
      </c>
      <c r="J28" s="22">
        <v>13</v>
      </c>
      <c r="K28" s="22">
        <v>14</v>
      </c>
      <c r="L28" s="22">
        <v>5</v>
      </c>
      <c r="M28" s="22">
        <v>8</v>
      </c>
      <c r="N28" s="22">
        <v>13</v>
      </c>
      <c r="O28" s="22">
        <v>10</v>
      </c>
      <c r="P28" s="23">
        <f>SUM(I28:O28)</f>
        <v>88</v>
      </c>
    </row>
    <row r="29" spans="1:16" ht="12" x14ac:dyDescent="0.2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22">
        <v>20</v>
      </c>
      <c r="J29" s="22">
        <v>11</v>
      </c>
      <c r="K29" s="22">
        <v>12</v>
      </c>
      <c r="L29" s="22">
        <v>3</v>
      </c>
      <c r="M29" s="22">
        <v>9</v>
      </c>
      <c r="N29" s="22">
        <v>10</v>
      </c>
      <c r="O29" s="22">
        <v>9</v>
      </c>
      <c r="P29" s="23">
        <f>SUM(I29:O29)</f>
        <v>74</v>
      </c>
    </row>
    <row r="30" spans="1:16" ht="12" x14ac:dyDescent="0.2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22">
        <v>20</v>
      </c>
      <c r="J30" s="22">
        <v>12</v>
      </c>
      <c r="K30" s="22">
        <v>10</v>
      </c>
      <c r="L30" s="22">
        <v>4</v>
      </c>
      <c r="M30" s="22">
        <v>7</v>
      </c>
      <c r="N30" s="22">
        <v>10</v>
      </c>
      <c r="O30" s="22">
        <v>8</v>
      </c>
      <c r="P30" s="23">
        <f>SUM(I30:O30)</f>
        <v>71</v>
      </c>
    </row>
    <row r="31" spans="1:16" ht="12" x14ac:dyDescent="0.2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22">
        <v>15</v>
      </c>
      <c r="J31" s="22">
        <v>8</v>
      </c>
      <c r="K31" s="22">
        <v>10</v>
      </c>
      <c r="L31" s="22">
        <v>3</v>
      </c>
      <c r="M31" s="22">
        <v>6</v>
      </c>
      <c r="N31" s="22">
        <v>7</v>
      </c>
      <c r="O31" s="22">
        <v>7</v>
      </c>
      <c r="P31" s="23">
        <f>SUM(I31:O31)</f>
        <v>56</v>
      </c>
    </row>
    <row r="32" spans="1:16" ht="12" x14ac:dyDescent="0.2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22">
        <v>20</v>
      </c>
      <c r="J32" s="22">
        <v>11</v>
      </c>
      <c r="K32" s="22">
        <v>10</v>
      </c>
      <c r="L32" s="22">
        <v>5</v>
      </c>
      <c r="M32" s="22">
        <v>9</v>
      </c>
      <c r="N32" s="22">
        <v>11</v>
      </c>
      <c r="O32" s="22">
        <v>8</v>
      </c>
      <c r="P32" s="23">
        <f>SUM(I32:O32)</f>
        <v>74</v>
      </c>
    </row>
    <row r="33" spans="1:16" ht="12" x14ac:dyDescent="0.2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22">
        <v>18</v>
      </c>
      <c r="J33" s="22">
        <v>10</v>
      </c>
      <c r="K33" s="22">
        <v>10</v>
      </c>
      <c r="L33" s="22">
        <v>4</v>
      </c>
      <c r="M33" s="22">
        <v>8</v>
      </c>
      <c r="N33" s="22">
        <v>12</v>
      </c>
      <c r="O33" s="22">
        <v>8</v>
      </c>
      <c r="P33" s="23">
        <f>SUM(I33:O33)</f>
        <v>70</v>
      </c>
    </row>
    <row r="34" spans="1:16" ht="12" x14ac:dyDescent="0.3">
      <c r="E34" s="7">
        <f>SUM(E22:E33)</f>
        <v>12651835</v>
      </c>
    </row>
    <row r="35" spans="1:16" ht="12" x14ac:dyDescent="0.3">
      <c r="D35" s="6"/>
      <c r="E35" s="7"/>
    </row>
    <row r="36" spans="1:16" ht="12" x14ac:dyDescent="0.3"/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workbookViewId="0">
      <selection activeCell="I22" sqref="I22"/>
    </sheetView>
  </sheetViews>
  <sheetFormatPr defaultColWidth="9.109375" defaultRowHeight="14.4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ht="12" x14ac:dyDescent="0.3">
      <c r="B7" s="1" t="s">
        <v>38</v>
      </c>
      <c r="I7" s="1" t="s">
        <v>43</v>
      </c>
    </row>
    <row r="8" spans="1:9" ht="12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ht="12" x14ac:dyDescent="0.3">
      <c r="I11" s="1" t="s">
        <v>46</v>
      </c>
    </row>
    <row r="12" spans="1:9" ht="12" x14ac:dyDescent="0.3">
      <c r="A12" s="1" t="s">
        <v>51</v>
      </c>
      <c r="I12" s="1" t="s">
        <v>47</v>
      </c>
    </row>
    <row r="13" spans="1:9" ht="12" x14ac:dyDescent="0.3">
      <c r="A13" s="1" t="s">
        <v>52</v>
      </c>
      <c r="I13" s="1" t="s">
        <v>48</v>
      </c>
    </row>
    <row r="14" spans="1:9" ht="12" x14ac:dyDescent="0.3">
      <c r="A14" s="1" t="s">
        <v>53</v>
      </c>
      <c r="I14" s="1" t="s">
        <v>50</v>
      </c>
    </row>
    <row r="15" spans="1:9" ht="12" x14ac:dyDescent="0.3">
      <c r="A15" s="1" t="s">
        <v>54</v>
      </c>
      <c r="I15" s="1" t="s">
        <v>49</v>
      </c>
    </row>
    <row r="16" spans="1:9" ht="12" x14ac:dyDescent="0.3">
      <c r="A16" s="1" t="s">
        <v>55</v>
      </c>
    </row>
    <row r="17" spans="1:16" ht="12" x14ac:dyDescent="0.3">
      <c r="A17" s="1" t="s">
        <v>56</v>
      </c>
    </row>
    <row r="19" spans="1:16" ht="12" x14ac:dyDescent="0.3"/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ht="12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ht="12" x14ac:dyDescent="0.2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22">
        <v>20</v>
      </c>
      <c r="J22" s="22">
        <v>11</v>
      </c>
      <c r="K22" s="22">
        <v>10</v>
      </c>
      <c r="L22" s="22">
        <v>4</v>
      </c>
      <c r="M22" s="22">
        <v>8</v>
      </c>
      <c r="N22" s="22">
        <v>11</v>
      </c>
      <c r="O22" s="22">
        <v>8</v>
      </c>
      <c r="P22" s="23">
        <f>SUM(I22:O22)</f>
        <v>72</v>
      </c>
    </row>
    <row r="23" spans="1:16" ht="12" x14ac:dyDescent="0.2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22">
        <v>22</v>
      </c>
      <c r="J23" s="22">
        <v>12</v>
      </c>
      <c r="K23" s="22">
        <v>10</v>
      </c>
      <c r="L23" s="22">
        <v>3</v>
      </c>
      <c r="M23" s="22">
        <v>7</v>
      </c>
      <c r="N23" s="22">
        <v>13</v>
      </c>
      <c r="O23" s="22">
        <v>8</v>
      </c>
      <c r="P23" s="23">
        <f>SUM(I23:O23)</f>
        <v>75</v>
      </c>
    </row>
    <row r="24" spans="1:16" ht="12" x14ac:dyDescent="0.2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22">
        <v>22</v>
      </c>
      <c r="J24" s="22">
        <v>12</v>
      </c>
      <c r="K24" s="22">
        <v>10</v>
      </c>
      <c r="L24" s="22">
        <v>4</v>
      </c>
      <c r="M24" s="22">
        <v>8</v>
      </c>
      <c r="N24" s="22">
        <v>13</v>
      </c>
      <c r="O24" s="22">
        <v>8</v>
      </c>
      <c r="P24" s="23">
        <f>SUM(I24:O24)</f>
        <v>77</v>
      </c>
    </row>
    <row r="25" spans="1:16" ht="12" x14ac:dyDescent="0.2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22">
        <v>22</v>
      </c>
      <c r="J25" s="22">
        <v>13</v>
      </c>
      <c r="K25" s="22">
        <v>11</v>
      </c>
      <c r="L25" s="22">
        <v>4</v>
      </c>
      <c r="M25" s="22">
        <v>9</v>
      </c>
      <c r="N25" s="22">
        <v>12</v>
      </c>
      <c r="O25" s="22">
        <v>9</v>
      </c>
      <c r="P25" s="23">
        <f>SUM(I25:O25)</f>
        <v>80</v>
      </c>
    </row>
    <row r="26" spans="1:16" ht="12" x14ac:dyDescent="0.2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22">
        <v>22</v>
      </c>
      <c r="J26" s="22">
        <v>13</v>
      </c>
      <c r="K26" s="22">
        <v>12</v>
      </c>
      <c r="L26" s="22">
        <v>4</v>
      </c>
      <c r="M26" s="22">
        <v>8</v>
      </c>
      <c r="N26" s="22">
        <v>13</v>
      </c>
      <c r="O26" s="22">
        <v>10</v>
      </c>
      <c r="P26" s="23">
        <f>SUM(I26:O26)</f>
        <v>82</v>
      </c>
    </row>
    <row r="27" spans="1:16" ht="12" x14ac:dyDescent="0.2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22">
        <v>11</v>
      </c>
      <c r="J27" s="22">
        <v>8</v>
      </c>
      <c r="K27" s="22">
        <v>6</v>
      </c>
      <c r="L27" s="22">
        <v>3</v>
      </c>
      <c r="M27" s="22">
        <v>8</v>
      </c>
      <c r="N27" s="22">
        <v>6</v>
      </c>
      <c r="O27" s="22">
        <v>6</v>
      </c>
      <c r="P27" s="23">
        <f>SUM(I27:O27)</f>
        <v>48</v>
      </c>
    </row>
    <row r="28" spans="1:16" ht="12" x14ac:dyDescent="0.2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22">
        <v>21</v>
      </c>
      <c r="J28" s="22">
        <v>14</v>
      </c>
      <c r="K28" s="22">
        <v>14</v>
      </c>
      <c r="L28" s="22">
        <v>3</v>
      </c>
      <c r="M28" s="22">
        <v>7</v>
      </c>
      <c r="N28" s="22">
        <v>12</v>
      </c>
      <c r="O28" s="22">
        <v>10</v>
      </c>
      <c r="P28" s="23">
        <f>SUM(I28:O28)</f>
        <v>81</v>
      </c>
    </row>
    <row r="29" spans="1:16" ht="12" x14ac:dyDescent="0.2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22">
        <v>20</v>
      </c>
      <c r="J29" s="22">
        <v>10</v>
      </c>
      <c r="K29" s="22">
        <v>10</v>
      </c>
      <c r="L29" s="22">
        <v>3</v>
      </c>
      <c r="M29" s="22">
        <v>8</v>
      </c>
      <c r="N29" s="22">
        <v>9</v>
      </c>
      <c r="O29" s="22">
        <v>9</v>
      </c>
      <c r="P29" s="23">
        <f>SUM(I29:O29)</f>
        <v>69</v>
      </c>
    </row>
    <row r="30" spans="1:16" ht="12" x14ac:dyDescent="0.2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22">
        <v>21</v>
      </c>
      <c r="J30" s="22">
        <v>12</v>
      </c>
      <c r="K30" s="22">
        <v>10</v>
      </c>
      <c r="L30" s="22">
        <v>4</v>
      </c>
      <c r="M30" s="22">
        <v>8</v>
      </c>
      <c r="N30" s="22">
        <v>9</v>
      </c>
      <c r="O30" s="22">
        <v>8</v>
      </c>
      <c r="P30" s="23">
        <f>SUM(I30:O30)</f>
        <v>72</v>
      </c>
    </row>
    <row r="31" spans="1:16" ht="12" x14ac:dyDescent="0.2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22">
        <v>14</v>
      </c>
      <c r="J31" s="22">
        <v>8</v>
      </c>
      <c r="K31" s="22">
        <v>9</v>
      </c>
      <c r="L31" s="22">
        <v>4</v>
      </c>
      <c r="M31" s="22">
        <v>6</v>
      </c>
      <c r="N31" s="22">
        <v>5</v>
      </c>
      <c r="O31" s="22">
        <v>6</v>
      </c>
      <c r="P31" s="23">
        <f>SUM(I31:O31)</f>
        <v>52</v>
      </c>
    </row>
    <row r="32" spans="1:16" ht="12" x14ac:dyDescent="0.2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22">
        <v>20</v>
      </c>
      <c r="J32" s="22">
        <v>8</v>
      </c>
      <c r="K32" s="22">
        <v>10</v>
      </c>
      <c r="L32" s="22">
        <v>4</v>
      </c>
      <c r="M32" s="22">
        <v>8</v>
      </c>
      <c r="N32" s="22">
        <v>6</v>
      </c>
      <c r="O32" s="22">
        <v>6</v>
      </c>
      <c r="P32" s="23">
        <f>SUM(I32:O32)</f>
        <v>62</v>
      </c>
    </row>
    <row r="33" spans="1:16" ht="12" x14ac:dyDescent="0.2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22">
        <v>20</v>
      </c>
      <c r="J33" s="22">
        <v>10</v>
      </c>
      <c r="K33" s="22">
        <v>10</v>
      </c>
      <c r="L33" s="22">
        <v>4</v>
      </c>
      <c r="M33" s="22">
        <v>8</v>
      </c>
      <c r="N33" s="22">
        <v>11</v>
      </c>
      <c r="O33" s="22">
        <v>6</v>
      </c>
      <c r="P33" s="23">
        <f>SUM(I33:O33)</f>
        <v>69</v>
      </c>
    </row>
    <row r="34" spans="1:16" ht="12" x14ac:dyDescent="0.3">
      <c r="E34" s="7">
        <f>SUM(E22:E33)</f>
        <v>12651835</v>
      </c>
    </row>
    <row r="35" spans="1:16" ht="12" x14ac:dyDescent="0.3">
      <c r="D35" s="6"/>
      <c r="E35" s="7"/>
    </row>
    <row r="36" spans="1:16" ht="12" x14ac:dyDescent="0.3"/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workbookViewId="0">
      <selection activeCell="I22" sqref="I22:O33"/>
    </sheetView>
  </sheetViews>
  <sheetFormatPr defaultColWidth="9.109375" defaultRowHeight="14.4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ht="12" x14ac:dyDescent="0.3">
      <c r="B7" s="1" t="s">
        <v>38</v>
      </c>
      <c r="I7" s="1" t="s">
        <v>43</v>
      </c>
    </row>
    <row r="8" spans="1:9" ht="12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ht="12" x14ac:dyDescent="0.3">
      <c r="I11" s="1" t="s">
        <v>46</v>
      </c>
    </row>
    <row r="12" spans="1:9" ht="12" x14ac:dyDescent="0.3">
      <c r="A12" s="1" t="s">
        <v>51</v>
      </c>
      <c r="I12" s="1" t="s">
        <v>47</v>
      </c>
    </row>
    <row r="13" spans="1:9" ht="12" x14ac:dyDescent="0.3">
      <c r="A13" s="1" t="s">
        <v>52</v>
      </c>
      <c r="I13" s="1" t="s">
        <v>48</v>
      </c>
    </row>
    <row r="14" spans="1:9" ht="12" x14ac:dyDescent="0.3">
      <c r="A14" s="1" t="s">
        <v>53</v>
      </c>
      <c r="I14" s="1" t="s">
        <v>50</v>
      </c>
    </row>
    <row r="15" spans="1:9" ht="12" x14ac:dyDescent="0.3">
      <c r="A15" s="1" t="s">
        <v>54</v>
      </c>
      <c r="I15" s="1" t="s">
        <v>49</v>
      </c>
    </row>
    <row r="16" spans="1:9" ht="12" x14ac:dyDescent="0.3">
      <c r="A16" s="1" t="s">
        <v>55</v>
      </c>
    </row>
    <row r="17" spans="1:16" ht="12" x14ac:dyDescent="0.3">
      <c r="A17" s="1" t="s">
        <v>56</v>
      </c>
    </row>
    <row r="19" spans="1:16" ht="12" x14ac:dyDescent="0.3"/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ht="12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x14ac:dyDescent="0.3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34">
        <v>21</v>
      </c>
      <c r="J22" s="34">
        <v>10</v>
      </c>
      <c r="K22" s="34">
        <v>11</v>
      </c>
      <c r="L22" s="34">
        <v>4</v>
      </c>
      <c r="M22" s="34">
        <v>7</v>
      </c>
      <c r="N22" s="34">
        <v>11</v>
      </c>
      <c r="O22" s="34">
        <v>7</v>
      </c>
      <c r="P22" s="23">
        <f>SUM(I22:O22)</f>
        <v>71</v>
      </c>
    </row>
    <row r="23" spans="1:16" x14ac:dyDescent="0.3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34">
        <v>22</v>
      </c>
      <c r="J23" s="34">
        <v>13</v>
      </c>
      <c r="K23" s="34">
        <v>12</v>
      </c>
      <c r="L23" s="34">
        <v>4</v>
      </c>
      <c r="M23" s="34">
        <v>6</v>
      </c>
      <c r="N23" s="34">
        <v>12</v>
      </c>
      <c r="O23" s="34">
        <v>8</v>
      </c>
      <c r="P23" s="23">
        <f>SUM(I23:O23)</f>
        <v>77</v>
      </c>
    </row>
    <row r="24" spans="1:16" x14ac:dyDescent="0.3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34">
        <v>22</v>
      </c>
      <c r="J24" s="34">
        <v>11</v>
      </c>
      <c r="K24" s="34">
        <v>11</v>
      </c>
      <c r="L24" s="34">
        <v>5</v>
      </c>
      <c r="M24" s="34">
        <v>8</v>
      </c>
      <c r="N24" s="34">
        <v>12</v>
      </c>
      <c r="O24" s="34">
        <v>7</v>
      </c>
      <c r="P24" s="23">
        <f>SUM(I24:O24)</f>
        <v>76</v>
      </c>
    </row>
    <row r="25" spans="1:16" x14ac:dyDescent="0.3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34">
        <v>23</v>
      </c>
      <c r="J25" s="34">
        <v>12</v>
      </c>
      <c r="K25" s="34">
        <v>12</v>
      </c>
      <c r="L25" s="34">
        <v>5</v>
      </c>
      <c r="M25" s="34">
        <v>8</v>
      </c>
      <c r="N25" s="34">
        <v>12</v>
      </c>
      <c r="O25" s="34">
        <v>9</v>
      </c>
      <c r="P25" s="23">
        <f>SUM(I25:O25)</f>
        <v>81</v>
      </c>
    </row>
    <row r="26" spans="1:16" x14ac:dyDescent="0.3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34">
        <v>22</v>
      </c>
      <c r="J26" s="34">
        <v>12</v>
      </c>
      <c r="K26" s="34">
        <v>12</v>
      </c>
      <c r="L26" s="34">
        <v>4</v>
      </c>
      <c r="M26" s="34">
        <v>8</v>
      </c>
      <c r="N26" s="34">
        <v>11</v>
      </c>
      <c r="O26" s="34">
        <v>10</v>
      </c>
      <c r="P26" s="23">
        <f>SUM(I26:O26)</f>
        <v>79</v>
      </c>
    </row>
    <row r="27" spans="1:16" x14ac:dyDescent="0.3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34">
        <v>13</v>
      </c>
      <c r="J27" s="34">
        <v>11</v>
      </c>
      <c r="K27" s="34">
        <v>9</v>
      </c>
      <c r="L27" s="34">
        <v>4</v>
      </c>
      <c r="M27" s="34">
        <v>7</v>
      </c>
      <c r="N27" s="34">
        <v>9</v>
      </c>
      <c r="O27" s="34">
        <v>6</v>
      </c>
      <c r="P27" s="23">
        <f>SUM(I27:O27)</f>
        <v>59</v>
      </c>
    </row>
    <row r="28" spans="1:16" x14ac:dyDescent="0.3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34">
        <v>24</v>
      </c>
      <c r="J28" s="34">
        <v>12</v>
      </c>
      <c r="K28" s="34">
        <v>13</v>
      </c>
      <c r="L28" s="34">
        <v>5</v>
      </c>
      <c r="M28" s="34">
        <v>9</v>
      </c>
      <c r="N28" s="34">
        <v>12</v>
      </c>
      <c r="O28" s="34">
        <v>9</v>
      </c>
      <c r="P28" s="23">
        <f>SUM(I28:O28)</f>
        <v>84</v>
      </c>
    </row>
    <row r="29" spans="1:16" x14ac:dyDescent="0.3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34">
        <v>22</v>
      </c>
      <c r="J29" s="34">
        <v>11</v>
      </c>
      <c r="K29" s="34">
        <v>9</v>
      </c>
      <c r="L29" s="34">
        <v>5</v>
      </c>
      <c r="M29" s="34">
        <v>8</v>
      </c>
      <c r="N29" s="34">
        <v>10</v>
      </c>
      <c r="O29" s="34">
        <v>8</v>
      </c>
      <c r="P29" s="23">
        <f>SUM(I29:O29)</f>
        <v>73</v>
      </c>
    </row>
    <row r="30" spans="1:16" x14ac:dyDescent="0.3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34">
        <v>24</v>
      </c>
      <c r="J30" s="34">
        <v>12</v>
      </c>
      <c r="K30" s="34">
        <v>11</v>
      </c>
      <c r="L30" s="34">
        <v>5</v>
      </c>
      <c r="M30" s="34">
        <v>6</v>
      </c>
      <c r="N30" s="34">
        <v>7</v>
      </c>
      <c r="O30" s="34">
        <v>8</v>
      </c>
      <c r="P30" s="23">
        <f>SUM(I30:O30)</f>
        <v>73</v>
      </c>
    </row>
    <row r="31" spans="1:16" x14ac:dyDescent="0.3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34">
        <v>9</v>
      </c>
      <c r="J31" s="34">
        <v>10</v>
      </c>
      <c r="K31" s="34">
        <v>7</v>
      </c>
      <c r="L31" s="34">
        <v>4</v>
      </c>
      <c r="M31" s="34">
        <v>7</v>
      </c>
      <c r="N31" s="34">
        <v>8</v>
      </c>
      <c r="O31" s="34">
        <v>7</v>
      </c>
      <c r="P31" s="23">
        <f>SUM(I31:O31)</f>
        <v>52</v>
      </c>
    </row>
    <row r="32" spans="1:16" x14ac:dyDescent="0.3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34">
        <v>20</v>
      </c>
      <c r="J32" s="34">
        <v>10</v>
      </c>
      <c r="K32" s="34">
        <v>10</v>
      </c>
      <c r="L32" s="34">
        <v>4</v>
      </c>
      <c r="M32" s="34">
        <v>8</v>
      </c>
      <c r="N32" s="34">
        <v>8</v>
      </c>
      <c r="O32" s="34">
        <v>7</v>
      </c>
      <c r="P32" s="23">
        <f>SUM(I32:O32)</f>
        <v>67</v>
      </c>
    </row>
    <row r="33" spans="1:16" x14ac:dyDescent="0.3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34">
        <v>19</v>
      </c>
      <c r="J33" s="34">
        <v>10</v>
      </c>
      <c r="K33" s="34">
        <v>10</v>
      </c>
      <c r="L33" s="34">
        <v>5</v>
      </c>
      <c r="M33" s="34">
        <v>9</v>
      </c>
      <c r="N33" s="34">
        <v>9</v>
      </c>
      <c r="O33" s="34">
        <v>8</v>
      </c>
      <c r="P33" s="23">
        <f>SUM(I33:O33)</f>
        <v>70</v>
      </c>
    </row>
    <row r="34" spans="1:16" ht="12" x14ac:dyDescent="0.3">
      <c r="E34" s="7">
        <f>SUM(E22:E33)</f>
        <v>12651835</v>
      </c>
    </row>
    <row r="35" spans="1:16" ht="12" x14ac:dyDescent="0.3">
      <c r="D35" s="6"/>
      <c r="E35" s="7"/>
    </row>
    <row r="36" spans="1:16" ht="12" x14ac:dyDescent="0.3"/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0" workbookViewId="0">
      <selection activeCell="I22" sqref="I22:O33"/>
    </sheetView>
  </sheetViews>
  <sheetFormatPr defaultColWidth="9.109375" defaultRowHeight="14.4" x14ac:dyDescent="0.3"/>
  <cols>
    <col min="1" max="1" width="9.33203125" style="1" customWidth="1"/>
    <col min="2" max="2" width="31.33203125" style="1" customWidth="1"/>
    <col min="3" max="3" width="42.109375" style="1" customWidth="1"/>
    <col min="4" max="4" width="10.44140625" style="1" customWidth="1"/>
    <col min="5" max="5" width="10.3320312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9" ht="35.25" customHeight="1" x14ac:dyDescent="0.3">
      <c r="A1" s="2" t="s">
        <v>34</v>
      </c>
    </row>
    <row r="2" spans="1:9" ht="12.6" x14ac:dyDescent="0.3">
      <c r="A2" s="1" t="s">
        <v>35</v>
      </c>
      <c r="I2" s="4" t="s">
        <v>0</v>
      </c>
    </row>
    <row r="3" spans="1:9" ht="12.6" x14ac:dyDescent="0.3">
      <c r="A3" s="1" t="s">
        <v>28</v>
      </c>
      <c r="I3" s="5" t="s">
        <v>40</v>
      </c>
    </row>
    <row r="4" spans="1:9" ht="12.6" x14ac:dyDescent="0.3">
      <c r="A4" s="1" t="s">
        <v>36</v>
      </c>
      <c r="I4" s="5" t="s">
        <v>41</v>
      </c>
    </row>
    <row r="5" spans="1:9" ht="12.6" x14ac:dyDescent="0.3">
      <c r="A5" s="1" t="s">
        <v>37</v>
      </c>
      <c r="I5" s="5"/>
    </row>
    <row r="6" spans="1:9" ht="12.6" x14ac:dyDescent="0.3">
      <c r="A6" s="1" t="s">
        <v>33</v>
      </c>
      <c r="I6" s="5" t="s">
        <v>42</v>
      </c>
    </row>
    <row r="7" spans="1:9" ht="12" x14ac:dyDescent="0.3">
      <c r="B7" s="1" t="s">
        <v>38</v>
      </c>
      <c r="I7" s="1" t="s">
        <v>43</v>
      </c>
    </row>
    <row r="8" spans="1:9" ht="12" x14ac:dyDescent="0.3">
      <c r="B8" s="1" t="s">
        <v>39</v>
      </c>
      <c r="I8" s="1" t="s">
        <v>44</v>
      </c>
    </row>
    <row r="9" spans="1:9" ht="12.6" x14ac:dyDescent="0.3">
      <c r="A9" s="1" t="s">
        <v>29</v>
      </c>
      <c r="I9" s="1" t="s">
        <v>45</v>
      </c>
    </row>
    <row r="11" spans="1:9" ht="12" x14ac:dyDescent="0.3">
      <c r="I11" s="1" t="s">
        <v>46</v>
      </c>
    </row>
    <row r="12" spans="1:9" ht="12" x14ac:dyDescent="0.3">
      <c r="A12" s="1" t="s">
        <v>51</v>
      </c>
      <c r="I12" s="1" t="s">
        <v>47</v>
      </c>
    </row>
    <row r="13" spans="1:9" ht="12" x14ac:dyDescent="0.3">
      <c r="A13" s="1" t="s">
        <v>52</v>
      </c>
      <c r="I13" s="1" t="s">
        <v>48</v>
      </c>
    </row>
    <row r="14" spans="1:9" ht="12" x14ac:dyDescent="0.3">
      <c r="A14" s="1" t="s">
        <v>53</v>
      </c>
      <c r="I14" s="1" t="s">
        <v>50</v>
      </c>
    </row>
    <row r="15" spans="1:9" ht="12" x14ac:dyDescent="0.3">
      <c r="A15" s="1" t="s">
        <v>54</v>
      </c>
      <c r="I15" s="1" t="s">
        <v>49</v>
      </c>
    </row>
    <row r="16" spans="1:9" ht="12" x14ac:dyDescent="0.3">
      <c r="A16" s="1" t="s">
        <v>55</v>
      </c>
    </row>
    <row r="17" spans="1:16" ht="12" x14ac:dyDescent="0.3">
      <c r="A17" s="1" t="s">
        <v>56</v>
      </c>
    </row>
    <row r="19" spans="1:16" ht="12" x14ac:dyDescent="0.3"/>
    <row r="20" spans="1:16" ht="100.8" x14ac:dyDescent="0.3">
      <c r="A20" s="3" t="s">
        <v>1</v>
      </c>
      <c r="B20" s="3" t="s">
        <v>2</v>
      </c>
      <c r="C20" s="3" t="s">
        <v>24</v>
      </c>
      <c r="D20" s="3" t="s">
        <v>23</v>
      </c>
      <c r="E20" s="3" t="s">
        <v>3</v>
      </c>
      <c r="F20" s="3" t="s">
        <v>4</v>
      </c>
      <c r="G20" s="3" t="s">
        <v>5</v>
      </c>
      <c r="H20" s="3" t="s">
        <v>6</v>
      </c>
      <c r="I20" s="8" t="s">
        <v>30</v>
      </c>
      <c r="J20" s="8" t="s">
        <v>31</v>
      </c>
      <c r="K20" s="8" t="s">
        <v>27</v>
      </c>
      <c r="L20" s="8" t="s">
        <v>7</v>
      </c>
      <c r="M20" s="8" t="s">
        <v>8</v>
      </c>
      <c r="N20" s="8" t="s">
        <v>32</v>
      </c>
      <c r="O20" s="8" t="s">
        <v>9</v>
      </c>
      <c r="P20" s="3" t="s">
        <v>10</v>
      </c>
    </row>
    <row r="21" spans="1:16" ht="12" x14ac:dyDescent="0.3">
      <c r="A21" s="10"/>
      <c r="B21" s="10"/>
      <c r="C21" s="10"/>
      <c r="D21" s="10"/>
      <c r="E21" s="10"/>
      <c r="F21" s="11"/>
      <c r="G21" s="11"/>
      <c r="H21" s="11"/>
      <c r="I21" s="12" t="s">
        <v>19</v>
      </c>
      <c r="J21" s="13" t="s">
        <v>20</v>
      </c>
      <c r="K21" s="13" t="s">
        <v>20</v>
      </c>
      <c r="L21" s="13" t="s">
        <v>21</v>
      </c>
      <c r="M21" s="13" t="s">
        <v>22</v>
      </c>
      <c r="N21" s="13" t="s">
        <v>20</v>
      </c>
      <c r="O21" s="13" t="s">
        <v>22</v>
      </c>
      <c r="P21" s="11"/>
    </row>
    <row r="22" spans="1:16" ht="12" x14ac:dyDescent="0.2">
      <c r="A22" s="30" t="s">
        <v>57</v>
      </c>
      <c r="B22" s="31" t="s">
        <v>69</v>
      </c>
      <c r="C22" s="32" t="s">
        <v>81</v>
      </c>
      <c r="D22" s="33">
        <v>184412</v>
      </c>
      <c r="E22" s="33">
        <v>84412</v>
      </c>
      <c r="F22" s="20">
        <v>42</v>
      </c>
      <c r="G22" s="20">
        <v>33</v>
      </c>
      <c r="H22" s="21">
        <v>75</v>
      </c>
      <c r="I22" s="22">
        <v>20</v>
      </c>
      <c r="J22" s="22">
        <v>12</v>
      </c>
      <c r="K22" s="22">
        <v>10</v>
      </c>
      <c r="L22" s="22">
        <v>4</v>
      </c>
      <c r="M22" s="22">
        <v>8</v>
      </c>
      <c r="N22" s="22">
        <v>11</v>
      </c>
      <c r="O22" s="22">
        <v>8</v>
      </c>
      <c r="P22" s="23">
        <f>SUM(I22:O22)</f>
        <v>73</v>
      </c>
    </row>
    <row r="23" spans="1:16" ht="12" x14ac:dyDescent="0.2">
      <c r="A23" s="30" t="s">
        <v>58</v>
      </c>
      <c r="B23" s="31" t="s">
        <v>70</v>
      </c>
      <c r="C23" s="32" t="s">
        <v>82</v>
      </c>
      <c r="D23" s="33">
        <v>359960</v>
      </c>
      <c r="E23" s="33">
        <v>323964</v>
      </c>
      <c r="F23" s="20">
        <v>25</v>
      </c>
      <c r="G23" s="20">
        <v>25</v>
      </c>
      <c r="H23" s="21">
        <v>50</v>
      </c>
      <c r="I23" s="22">
        <v>21</v>
      </c>
      <c r="J23" s="22">
        <v>13</v>
      </c>
      <c r="K23" s="22">
        <v>13</v>
      </c>
      <c r="L23" s="22">
        <v>3</v>
      </c>
      <c r="M23" s="22">
        <v>7</v>
      </c>
      <c r="N23" s="22">
        <v>14</v>
      </c>
      <c r="O23" s="22">
        <v>8</v>
      </c>
      <c r="P23" s="23">
        <f>SUM(I23:O23)</f>
        <v>79</v>
      </c>
    </row>
    <row r="24" spans="1:16" ht="12" x14ac:dyDescent="0.2">
      <c r="A24" s="30" t="s">
        <v>59</v>
      </c>
      <c r="B24" s="31" t="s">
        <v>71</v>
      </c>
      <c r="C24" s="32" t="s">
        <v>83</v>
      </c>
      <c r="D24" s="33">
        <v>196000</v>
      </c>
      <c r="E24" s="33">
        <v>98000</v>
      </c>
      <c r="F24" s="20">
        <v>60</v>
      </c>
      <c r="G24" s="20">
        <v>30</v>
      </c>
      <c r="H24" s="21">
        <v>90</v>
      </c>
      <c r="I24" s="22">
        <v>20</v>
      </c>
      <c r="J24" s="22">
        <v>13</v>
      </c>
      <c r="K24" s="22">
        <v>12</v>
      </c>
      <c r="L24" s="22">
        <v>4</v>
      </c>
      <c r="M24" s="22">
        <v>9</v>
      </c>
      <c r="N24" s="22">
        <v>14</v>
      </c>
      <c r="O24" s="22">
        <v>8</v>
      </c>
      <c r="P24" s="23">
        <f>SUM(I24:O24)</f>
        <v>80</v>
      </c>
    </row>
    <row r="25" spans="1:16" ht="12" x14ac:dyDescent="0.2">
      <c r="A25" s="30" t="s">
        <v>60</v>
      </c>
      <c r="B25" s="31" t="s">
        <v>72</v>
      </c>
      <c r="C25" s="32" t="s">
        <v>84</v>
      </c>
      <c r="D25" s="33">
        <v>954000</v>
      </c>
      <c r="E25" s="33">
        <v>500000</v>
      </c>
      <c r="F25" s="20">
        <v>50</v>
      </c>
      <c r="G25" s="20">
        <v>29</v>
      </c>
      <c r="H25" s="21">
        <v>79</v>
      </c>
      <c r="I25" s="22">
        <v>25</v>
      </c>
      <c r="J25" s="22">
        <v>14</v>
      </c>
      <c r="K25" s="22">
        <v>14</v>
      </c>
      <c r="L25" s="22">
        <v>5</v>
      </c>
      <c r="M25" s="22">
        <v>9</v>
      </c>
      <c r="N25" s="22">
        <v>14</v>
      </c>
      <c r="O25" s="22">
        <v>9</v>
      </c>
      <c r="P25" s="23">
        <f>SUM(I25:O25)</f>
        <v>90</v>
      </c>
    </row>
    <row r="26" spans="1:16" ht="12" x14ac:dyDescent="0.2">
      <c r="A26" s="30" t="s">
        <v>61</v>
      </c>
      <c r="B26" s="31" t="s">
        <v>73</v>
      </c>
      <c r="C26" s="32" t="s">
        <v>85</v>
      </c>
      <c r="D26" s="33">
        <v>5961560</v>
      </c>
      <c r="E26" s="33">
        <v>3170670</v>
      </c>
      <c r="F26" s="20">
        <v>49</v>
      </c>
      <c r="G26" s="20">
        <v>0</v>
      </c>
      <c r="H26" s="21">
        <v>49</v>
      </c>
      <c r="I26" s="22">
        <v>25</v>
      </c>
      <c r="J26" s="22">
        <v>14</v>
      </c>
      <c r="K26" s="22">
        <v>12</v>
      </c>
      <c r="L26" s="22">
        <v>4</v>
      </c>
      <c r="M26" s="22">
        <v>8</v>
      </c>
      <c r="N26" s="22">
        <v>13</v>
      </c>
      <c r="O26" s="22">
        <v>10</v>
      </c>
      <c r="P26" s="23">
        <f>SUM(I26:O26)</f>
        <v>86</v>
      </c>
    </row>
    <row r="27" spans="1:16" ht="12" x14ac:dyDescent="0.2">
      <c r="A27" s="30" t="s">
        <v>62</v>
      </c>
      <c r="B27" s="31" t="s">
        <v>74</v>
      </c>
      <c r="C27" s="32" t="s">
        <v>86</v>
      </c>
      <c r="D27" s="33">
        <v>800000</v>
      </c>
      <c r="E27" s="33">
        <v>400000</v>
      </c>
      <c r="F27" s="20">
        <v>53</v>
      </c>
      <c r="G27" s="20">
        <v>0</v>
      </c>
      <c r="H27" s="21">
        <v>53</v>
      </c>
      <c r="I27" s="22">
        <v>11</v>
      </c>
      <c r="J27" s="22">
        <v>7</v>
      </c>
      <c r="K27" s="22">
        <v>6</v>
      </c>
      <c r="L27" s="22">
        <v>3</v>
      </c>
      <c r="M27" s="22">
        <v>8</v>
      </c>
      <c r="N27" s="22">
        <v>5</v>
      </c>
      <c r="O27" s="22">
        <v>6</v>
      </c>
      <c r="P27" s="23">
        <f>SUM(I27:O27)</f>
        <v>46</v>
      </c>
    </row>
    <row r="28" spans="1:16" ht="12" x14ac:dyDescent="0.2">
      <c r="A28" s="30" t="s">
        <v>63</v>
      </c>
      <c r="B28" s="31" t="s">
        <v>113</v>
      </c>
      <c r="C28" s="32" t="s">
        <v>110</v>
      </c>
      <c r="D28" s="33">
        <v>19440000</v>
      </c>
      <c r="E28" s="33">
        <v>4000000</v>
      </c>
      <c r="F28" s="20">
        <v>60</v>
      </c>
      <c r="G28" s="20">
        <v>0</v>
      </c>
      <c r="H28" s="21">
        <v>60</v>
      </c>
      <c r="I28" s="22">
        <v>24</v>
      </c>
      <c r="J28" s="22">
        <v>13</v>
      </c>
      <c r="K28" s="22">
        <v>14</v>
      </c>
      <c r="L28" s="22">
        <v>4</v>
      </c>
      <c r="M28" s="22">
        <v>8</v>
      </c>
      <c r="N28" s="22">
        <v>13</v>
      </c>
      <c r="O28" s="22">
        <v>10</v>
      </c>
      <c r="P28" s="23">
        <f>SUM(I28:O28)</f>
        <v>86</v>
      </c>
    </row>
    <row r="29" spans="1:16" ht="12" x14ac:dyDescent="0.2">
      <c r="A29" s="30" t="s">
        <v>64</v>
      </c>
      <c r="B29" s="31" t="s">
        <v>76</v>
      </c>
      <c r="C29" s="32" t="s">
        <v>87</v>
      </c>
      <c r="D29" s="33">
        <v>961448</v>
      </c>
      <c r="E29" s="33">
        <v>400000</v>
      </c>
      <c r="F29" s="20">
        <v>53</v>
      </c>
      <c r="G29" s="20">
        <v>33</v>
      </c>
      <c r="H29" s="21">
        <v>86</v>
      </c>
      <c r="I29" s="22">
        <v>21</v>
      </c>
      <c r="J29" s="22">
        <v>10</v>
      </c>
      <c r="K29" s="22">
        <v>11</v>
      </c>
      <c r="L29" s="22">
        <v>3</v>
      </c>
      <c r="M29" s="22">
        <v>9</v>
      </c>
      <c r="N29" s="22">
        <v>10</v>
      </c>
      <c r="O29" s="22">
        <v>9</v>
      </c>
      <c r="P29" s="23">
        <f>SUM(I29:O29)</f>
        <v>73</v>
      </c>
    </row>
    <row r="30" spans="1:16" ht="12" x14ac:dyDescent="0.2">
      <c r="A30" s="32" t="s">
        <v>65</v>
      </c>
      <c r="B30" s="31" t="s">
        <v>77</v>
      </c>
      <c r="C30" s="32" t="s">
        <v>88</v>
      </c>
      <c r="D30" s="33">
        <v>2612820</v>
      </c>
      <c r="E30" s="33">
        <v>1400000</v>
      </c>
      <c r="F30" s="20">
        <v>60</v>
      </c>
      <c r="G30" s="20">
        <v>30</v>
      </c>
      <c r="H30" s="21">
        <v>90</v>
      </c>
      <c r="I30" s="22">
        <v>21</v>
      </c>
      <c r="J30" s="22">
        <v>13</v>
      </c>
      <c r="K30" s="22">
        <v>11</v>
      </c>
      <c r="L30" s="22">
        <v>4</v>
      </c>
      <c r="M30" s="22">
        <v>7</v>
      </c>
      <c r="N30" s="22">
        <v>7</v>
      </c>
      <c r="O30" s="22">
        <v>8</v>
      </c>
      <c r="P30" s="23">
        <f>SUM(I30:O30)</f>
        <v>71</v>
      </c>
    </row>
    <row r="31" spans="1:16" ht="12" x14ac:dyDescent="0.2">
      <c r="A31" s="30" t="s">
        <v>66</v>
      </c>
      <c r="B31" s="31" t="s">
        <v>78</v>
      </c>
      <c r="C31" s="32" t="s">
        <v>89</v>
      </c>
      <c r="D31" s="33">
        <v>7008200</v>
      </c>
      <c r="E31" s="33">
        <v>1820000</v>
      </c>
      <c r="F31" s="20">
        <v>28</v>
      </c>
      <c r="G31" s="20">
        <v>30</v>
      </c>
      <c r="H31" s="21">
        <v>58</v>
      </c>
      <c r="I31" s="22">
        <v>15</v>
      </c>
      <c r="J31" s="22">
        <v>8</v>
      </c>
      <c r="K31" s="22">
        <v>10</v>
      </c>
      <c r="L31" s="22">
        <v>3</v>
      </c>
      <c r="M31" s="22">
        <v>7</v>
      </c>
      <c r="N31" s="22">
        <v>5</v>
      </c>
      <c r="O31" s="22">
        <v>7</v>
      </c>
      <c r="P31" s="23">
        <f>SUM(I31:O31)</f>
        <v>55</v>
      </c>
    </row>
    <row r="32" spans="1:16" ht="12" x14ac:dyDescent="0.2">
      <c r="A32" s="30" t="s">
        <v>67</v>
      </c>
      <c r="B32" s="31" t="s">
        <v>79</v>
      </c>
      <c r="C32" s="32" t="s">
        <v>90</v>
      </c>
      <c r="D32" s="33">
        <v>600000</v>
      </c>
      <c r="E32" s="33">
        <v>400000</v>
      </c>
      <c r="F32" s="20">
        <v>60</v>
      </c>
      <c r="G32" s="20">
        <v>33</v>
      </c>
      <c r="H32" s="21">
        <v>93</v>
      </c>
      <c r="I32" s="22">
        <v>20</v>
      </c>
      <c r="J32" s="22">
        <v>9</v>
      </c>
      <c r="K32" s="22">
        <v>10</v>
      </c>
      <c r="L32" s="22">
        <v>4</v>
      </c>
      <c r="M32" s="22">
        <v>9</v>
      </c>
      <c r="N32" s="22">
        <v>9</v>
      </c>
      <c r="O32" s="22">
        <v>8</v>
      </c>
      <c r="P32" s="23">
        <f>SUM(I32:O32)</f>
        <v>69</v>
      </c>
    </row>
    <row r="33" spans="1:16" ht="12" x14ac:dyDescent="0.2">
      <c r="A33" s="30" t="s">
        <v>68</v>
      </c>
      <c r="B33" s="31" t="s">
        <v>80</v>
      </c>
      <c r="C33" s="32" t="s">
        <v>111</v>
      </c>
      <c r="D33" s="33">
        <v>109620</v>
      </c>
      <c r="E33" s="33">
        <v>54789</v>
      </c>
      <c r="F33" s="20">
        <v>20</v>
      </c>
      <c r="G33" s="20">
        <v>35</v>
      </c>
      <c r="H33" s="21">
        <v>55</v>
      </c>
      <c r="I33" s="22">
        <v>18</v>
      </c>
      <c r="J33" s="22">
        <v>9</v>
      </c>
      <c r="K33" s="22">
        <v>10</v>
      </c>
      <c r="L33" s="22">
        <v>4</v>
      </c>
      <c r="M33" s="22">
        <v>8</v>
      </c>
      <c r="N33" s="22">
        <v>12</v>
      </c>
      <c r="O33" s="22">
        <v>8</v>
      </c>
      <c r="P33" s="23">
        <f>SUM(I33:O33)</f>
        <v>69</v>
      </c>
    </row>
    <row r="34" spans="1:16" ht="12" x14ac:dyDescent="0.3">
      <c r="E34" s="7">
        <f>SUM(E22:E33)</f>
        <v>12651835</v>
      </c>
    </row>
    <row r="35" spans="1:16" ht="12" x14ac:dyDescent="0.3">
      <c r="D35" s="6"/>
      <c r="E35" s="7"/>
    </row>
    <row r="36" spans="1:16" ht="12" x14ac:dyDescent="0.3"/>
  </sheetData>
  <dataValidations count="7">
    <dataValidation type="whole" showInputMessage="1" showErrorMessage="1" errorTitle="ZNOVU A LÉPE" error="To je móóóóóóc!!!!" sqref="P22:P33">
      <formula1>0</formula1>
      <formula2>100</formula2>
    </dataValidation>
    <dataValidation type="whole" showInputMessage="1" showErrorMessage="1" errorTitle="ZNOVU A LÉPE" error="To je móóóóóóc!!!!_x000a__x000a_" sqref="O22:O33">
      <formula1>0</formula1>
      <formula2>10</formula2>
    </dataValidation>
    <dataValidation type="whole" showInputMessage="1" showErrorMessage="1" errorTitle="ZNOVU A LÉPE" error="To je móóóóóóc!!!!_x000a__x000a_" sqref="N22:N33">
      <formula1>0</formula1>
      <formula2>15</formula2>
    </dataValidation>
    <dataValidation type="whole" showInputMessage="1" showErrorMessage="1" errorTitle="ZNOVU A LÉPE" error="To je móóóóóóc!!!!" sqref="M22:M33">
      <formula1>0</formula1>
      <formula2>10</formula2>
    </dataValidation>
    <dataValidation type="whole" allowBlank="1" showInputMessage="1" showErrorMessage="1" errorTitle="ZNOVU A LÉPE" error="To je móóóóóóc!!!!" sqref="L22:L33">
      <formula1>0</formula1>
      <formula2>5</formula2>
    </dataValidation>
    <dataValidation type="whole" showInputMessage="1" showErrorMessage="1" errorTitle="ZNOVU A LÉPE" error="To je móóóóóóc!!!!" sqref="J22:K33">
      <formula1>0</formula1>
      <formula2>15</formula2>
    </dataValidation>
    <dataValidation type="whole" allowBlank="1" showInputMessage="1" showErrorMessage="1" errorTitle="ZNOVU A LÉPE" error="To je móóóóóóc!!!!" sqref="I22:I33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celorocni cinnost,film.kancelar</vt:lpstr>
      <vt:lpstr>JK</vt:lpstr>
      <vt:lpstr>PB</vt:lpstr>
      <vt:lpstr>PV</vt:lpstr>
      <vt:lpstr>PM</vt:lpstr>
      <vt:lpstr>RN</vt:lpstr>
      <vt:lpstr>ZK</vt:lpstr>
      <vt:lpstr>'celorocni cinnost,film.kancelar'!Oblast_tisku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2016-11-10T09:30:05Z</cp:lastPrinted>
  <dcterms:created xsi:type="dcterms:W3CDTF">2013-12-06T22:03:05Z</dcterms:created>
  <dcterms:modified xsi:type="dcterms:W3CDTF">2016-12-09T13:55:29Z</dcterms:modified>
</cp:coreProperties>
</file>